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январь\"/>
    </mc:Choice>
  </mc:AlternateContent>
  <bookViews>
    <workbookView xWindow="-105" yWindow="-105" windowWidth="23250" windowHeight="12600" tabRatio="794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чиональные проекты" sheetId="19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'!$D$3:$D$100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'!$A$1:$AR$77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9" l="1"/>
  <c r="L17" i="19"/>
  <c r="F16" i="19"/>
  <c r="E16" i="19"/>
  <c r="F10" i="19"/>
  <c r="R9" i="14"/>
  <c r="R10" i="14"/>
  <c r="R11" i="14"/>
  <c r="R8" i="14"/>
  <c r="O9" i="14"/>
  <c r="O10" i="14"/>
  <c r="O11" i="14"/>
  <c r="O8" i="14"/>
  <c r="L9" i="14"/>
  <c r="L10" i="14"/>
  <c r="L11" i="14"/>
  <c r="L8" i="14"/>
  <c r="I9" i="14"/>
  <c r="I10" i="14"/>
  <c r="I11" i="14"/>
  <c r="I8" i="14"/>
  <c r="F9" i="14"/>
  <c r="F10" i="14"/>
  <c r="F11" i="14"/>
  <c r="F8" i="14"/>
  <c r="E8" i="14"/>
  <c r="D8" i="14"/>
  <c r="E9" i="14"/>
  <c r="D9" i="14"/>
  <c r="E10" i="14"/>
  <c r="D10" i="14"/>
  <c r="E11" i="14"/>
  <c r="D11" i="14"/>
  <c r="K16" i="13"/>
  <c r="L16" i="13"/>
  <c r="M16" i="13" s="1"/>
  <c r="N16" i="13"/>
  <c r="O16" i="13"/>
  <c r="P16" i="13" s="1"/>
  <c r="Q16" i="13"/>
  <c r="R16" i="13"/>
  <c r="S16" i="13"/>
  <c r="T16" i="13"/>
  <c r="U16" i="13"/>
  <c r="W16" i="13"/>
  <c r="X16" i="13"/>
  <c r="Z16" i="13"/>
  <c r="AA16" i="13"/>
  <c r="AB16" i="13" s="1"/>
  <c r="AC16" i="13"/>
  <c r="AD16" i="13"/>
  <c r="AE16" i="13" s="1"/>
  <c r="AF16" i="13"/>
  <c r="AG16" i="13"/>
  <c r="AH16" i="13"/>
  <c r="AI16" i="13"/>
  <c r="AJ16" i="13"/>
  <c r="AK16" i="13"/>
  <c r="AL16" i="13"/>
  <c r="AL15" i="13" s="1"/>
  <c r="AM16" i="13"/>
  <c r="AN16" i="13" s="1"/>
  <c r="AO16" i="13"/>
  <c r="AP16" i="13"/>
  <c r="AP15" i="13" s="1"/>
  <c r="AQ15" i="13" s="1"/>
  <c r="K17" i="13"/>
  <c r="L17" i="13"/>
  <c r="M17" i="13" s="1"/>
  <c r="N17" i="13"/>
  <c r="O17" i="13"/>
  <c r="P17" i="13" s="1"/>
  <c r="Q17" i="13"/>
  <c r="R17" i="13"/>
  <c r="S17" i="13" s="1"/>
  <c r="T17" i="13"/>
  <c r="U17" i="13"/>
  <c r="V17" i="13" s="1"/>
  <c r="W17" i="13"/>
  <c r="X17" i="13"/>
  <c r="Y17" i="13" s="1"/>
  <c r="Z17" i="13"/>
  <c r="AA17" i="13"/>
  <c r="AB17" i="13" s="1"/>
  <c r="AC17" i="13"/>
  <c r="AD17" i="13"/>
  <c r="AE17" i="13" s="1"/>
  <c r="AF17" i="13"/>
  <c r="AG17" i="13"/>
  <c r="AH17" i="13"/>
  <c r="AI17" i="13"/>
  <c r="AJ17" i="13"/>
  <c r="AK17" i="13" s="1"/>
  <c r="AL17" i="13"/>
  <c r="AM17" i="13"/>
  <c r="AN17" i="13" s="1"/>
  <c r="AO17" i="13"/>
  <c r="AP17" i="13"/>
  <c r="AQ17" i="13" s="1"/>
  <c r="I16" i="13"/>
  <c r="J16" i="13" s="1"/>
  <c r="I17" i="13"/>
  <c r="F17" i="13" s="1"/>
  <c r="H17" i="13"/>
  <c r="H16" i="13"/>
  <c r="H15" i="13" s="1"/>
  <c r="Q61" i="13"/>
  <c r="Q59" i="13" s="1"/>
  <c r="K59" i="13"/>
  <c r="L59" i="13"/>
  <c r="M59" i="13" s="1"/>
  <c r="N59" i="13"/>
  <c r="O59" i="13"/>
  <c r="P59" i="13" s="1"/>
  <c r="R59" i="13"/>
  <c r="S59" i="13" s="1"/>
  <c r="T59" i="13"/>
  <c r="U59" i="13"/>
  <c r="V59" i="13" s="1"/>
  <c r="W59" i="13"/>
  <c r="X59" i="13"/>
  <c r="Y59" i="13" s="1"/>
  <c r="Z59" i="13"/>
  <c r="AA59" i="13"/>
  <c r="AB59" i="13" s="1"/>
  <c r="AC59" i="13"/>
  <c r="AD59" i="13"/>
  <c r="AE59" i="13" s="1"/>
  <c r="AF59" i="13"/>
  <c r="AG59" i="13"/>
  <c r="AH59" i="13" s="1"/>
  <c r="AI59" i="13"/>
  <c r="AJ59" i="13"/>
  <c r="AK59" i="13" s="1"/>
  <c r="AL59" i="13"/>
  <c r="AM59" i="13"/>
  <c r="AN59" i="13" s="1"/>
  <c r="AO59" i="13"/>
  <c r="AP59" i="13"/>
  <c r="AQ59" i="13" s="1"/>
  <c r="M60" i="13"/>
  <c r="P60" i="13"/>
  <c r="S60" i="13"/>
  <c r="V60" i="13"/>
  <c r="Y60" i="13"/>
  <c r="AB60" i="13"/>
  <c r="AE60" i="13"/>
  <c r="AH60" i="13"/>
  <c r="AK60" i="13"/>
  <c r="AN60" i="13"/>
  <c r="AQ60" i="13"/>
  <c r="M61" i="13"/>
  <c r="P61" i="13"/>
  <c r="S61" i="13"/>
  <c r="V61" i="13"/>
  <c r="Y61" i="13"/>
  <c r="AB61" i="13"/>
  <c r="AE61" i="13"/>
  <c r="AH61" i="13"/>
  <c r="AK61" i="13"/>
  <c r="AN61" i="13"/>
  <c r="AQ61" i="13"/>
  <c r="H59" i="13"/>
  <c r="I59" i="13"/>
  <c r="J59" i="13" s="1"/>
  <c r="J60" i="13"/>
  <c r="J61" i="13"/>
  <c r="I15" i="13"/>
  <c r="J15" i="13" s="1"/>
  <c r="K21" i="13"/>
  <c r="L21" i="13"/>
  <c r="M21" i="13" s="1"/>
  <c r="N21" i="13"/>
  <c r="O21" i="13"/>
  <c r="P21" i="13" s="1"/>
  <c r="Q21" i="13"/>
  <c r="R21" i="13"/>
  <c r="S21" i="13" s="1"/>
  <c r="T21" i="13"/>
  <c r="U21" i="13"/>
  <c r="V21" i="13" s="1"/>
  <c r="W21" i="13"/>
  <c r="X21" i="13"/>
  <c r="Y21" i="13" s="1"/>
  <c r="Z21" i="13"/>
  <c r="AA21" i="13"/>
  <c r="AB21" i="13" s="1"/>
  <c r="AC21" i="13"/>
  <c r="AD21" i="13"/>
  <c r="AE21" i="13" s="1"/>
  <c r="AF21" i="13"/>
  <c r="AG21" i="13"/>
  <c r="AH21" i="13" s="1"/>
  <c r="AI21" i="13"/>
  <c r="AJ21" i="13"/>
  <c r="AK21" i="13" s="1"/>
  <c r="AL21" i="13"/>
  <c r="AM21" i="13"/>
  <c r="AN21" i="13" s="1"/>
  <c r="AO21" i="13"/>
  <c r="AP21" i="13"/>
  <c r="AQ21" i="13" s="1"/>
  <c r="M22" i="13"/>
  <c r="P22" i="13"/>
  <c r="S22" i="13"/>
  <c r="V22" i="13"/>
  <c r="Y22" i="13"/>
  <c r="AB22" i="13"/>
  <c r="AE22" i="13"/>
  <c r="AH22" i="13"/>
  <c r="AK22" i="13"/>
  <c r="AN22" i="13"/>
  <c r="AQ22" i="13"/>
  <c r="M23" i="13"/>
  <c r="P23" i="13"/>
  <c r="S23" i="13"/>
  <c r="V23" i="13"/>
  <c r="Y23" i="13"/>
  <c r="AB23" i="13"/>
  <c r="AE23" i="13"/>
  <c r="AH23" i="13"/>
  <c r="AK23" i="13"/>
  <c r="AN23" i="13"/>
  <c r="AQ23" i="13"/>
  <c r="I21" i="13"/>
  <c r="J21" i="13" s="1"/>
  <c r="H21" i="13"/>
  <c r="J17" i="13"/>
  <c r="J22" i="13"/>
  <c r="J23" i="13"/>
  <c r="AC15" i="13" l="1"/>
  <c r="AG15" i="13"/>
  <c r="AH15" i="13" s="1"/>
  <c r="AO15" i="13"/>
  <c r="AJ15" i="13"/>
  <c r="AK15" i="13" s="1"/>
  <c r="AF15" i="13"/>
  <c r="U15" i="13"/>
  <c r="V15" i="13" s="1"/>
  <c r="K15" i="13"/>
  <c r="X15" i="13"/>
  <c r="Y15" i="13" s="1"/>
  <c r="E17" i="13"/>
  <c r="Y16" i="13"/>
  <c r="T15" i="13"/>
  <c r="W15" i="13"/>
  <c r="N15" i="13"/>
  <c r="L15" i="13"/>
  <c r="M15" i="13" s="1"/>
  <c r="AI15" i="13"/>
  <c r="Z15" i="13"/>
  <c r="V16" i="13"/>
  <c r="R15" i="13"/>
  <c r="S15" i="13" s="1"/>
  <c r="F16" i="13"/>
  <c r="AQ16" i="13"/>
  <c r="AD15" i="13"/>
  <c r="AE15" i="13" s="1"/>
  <c r="Q15" i="13"/>
  <c r="E16" i="13"/>
  <c r="AM15" i="13"/>
  <c r="AN15" i="13" s="1"/>
  <c r="AA15" i="13"/>
  <c r="AB15" i="13" s="1"/>
  <c r="O15" i="13"/>
  <c r="P15" i="13" s="1"/>
  <c r="E15" i="13" l="1"/>
  <c r="F15" i="13"/>
  <c r="K49" i="13" l="1"/>
  <c r="K66" i="13" s="1"/>
  <c r="L49" i="13"/>
  <c r="N49" i="13"/>
  <c r="N66" i="13" s="1"/>
  <c r="O49" i="13"/>
  <c r="Q49" i="13"/>
  <c r="R49" i="13"/>
  <c r="R66" i="13" s="1"/>
  <c r="T49" i="13"/>
  <c r="T66" i="13" s="1"/>
  <c r="U49" i="13"/>
  <c r="U66" i="13" s="1"/>
  <c r="W49" i="13"/>
  <c r="W66" i="13" s="1"/>
  <c r="X49" i="13"/>
  <c r="Z49" i="13"/>
  <c r="Z66" i="13" s="1"/>
  <c r="AA49" i="13"/>
  <c r="AC49" i="13"/>
  <c r="AC66" i="13" s="1"/>
  <c r="AD49" i="13"/>
  <c r="AD66" i="13" s="1"/>
  <c r="AF49" i="13"/>
  <c r="AG49" i="13"/>
  <c r="AG66" i="13" s="1"/>
  <c r="AH49" i="13"/>
  <c r="AI49" i="13"/>
  <c r="AI66" i="13" s="1"/>
  <c r="AJ49" i="13"/>
  <c r="AL49" i="13"/>
  <c r="AL66" i="13" s="1"/>
  <c r="AM49" i="13"/>
  <c r="AO49" i="13"/>
  <c r="AO66" i="13" s="1"/>
  <c r="AP49" i="13"/>
  <c r="AP66" i="13" s="1"/>
  <c r="K50" i="13"/>
  <c r="K67" i="13" s="1"/>
  <c r="L50" i="13"/>
  <c r="N50" i="13"/>
  <c r="N67" i="13" s="1"/>
  <c r="O50" i="13"/>
  <c r="O67" i="13" s="1"/>
  <c r="P67" i="13" s="1"/>
  <c r="P50" i="13"/>
  <c r="Q50" i="13"/>
  <c r="Q67" i="13" s="1"/>
  <c r="R50" i="13"/>
  <c r="T50" i="13"/>
  <c r="T67" i="13" s="1"/>
  <c r="U50" i="13"/>
  <c r="W50" i="13"/>
  <c r="W67" i="13" s="1"/>
  <c r="X50" i="13"/>
  <c r="X67" i="13" s="1"/>
  <c r="Y67" i="13" s="1"/>
  <c r="Z50" i="13"/>
  <c r="Z67" i="13" s="1"/>
  <c r="AA50" i="13"/>
  <c r="AC50" i="13"/>
  <c r="AC67" i="13" s="1"/>
  <c r="AD50" i="13"/>
  <c r="AF50" i="13"/>
  <c r="AF67" i="13" s="1"/>
  <c r="AG50" i="13"/>
  <c r="AI50" i="13"/>
  <c r="AI67" i="13" s="1"/>
  <c r="AJ50" i="13"/>
  <c r="AL50" i="13"/>
  <c r="AL67" i="13" s="1"/>
  <c r="AM50" i="13"/>
  <c r="AM67" i="13" s="1"/>
  <c r="AN67" i="13" s="1"/>
  <c r="AO50" i="13"/>
  <c r="AO67" i="13" s="1"/>
  <c r="AP50" i="13"/>
  <c r="I49" i="13"/>
  <c r="I66" i="13" s="1"/>
  <c r="J66" i="13" s="1"/>
  <c r="I50" i="13"/>
  <c r="I67" i="13" s="1"/>
  <c r="H49" i="13"/>
  <c r="H66" i="13" s="1"/>
  <c r="H50" i="13"/>
  <c r="H67" i="13" s="1"/>
  <c r="K51" i="13"/>
  <c r="L51" i="13"/>
  <c r="M51" i="13" s="1"/>
  <c r="N51" i="13"/>
  <c r="O51" i="13"/>
  <c r="P51" i="13" s="1"/>
  <c r="Q51" i="13"/>
  <c r="R51" i="13"/>
  <c r="S51" i="13" s="1"/>
  <c r="T51" i="13"/>
  <c r="U51" i="13"/>
  <c r="V51" i="13" s="1"/>
  <c r="W51" i="13"/>
  <c r="X51" i="13"/>
  <c r="Y51" i="13" s="1"/>
  <c r="Z51" i="13"/>
  <c r="AA51" i="13"/>
  <c r="AB51" i="13" s="1"/>
  <c r="AC51" i="13"/>
  <c r="AD51" i="13"/>
  <c r="AE51" i="13" s="1"/>
  <c r="AF51" i="13"/>
  <c r="AG51" i="13"/>
  <c r="AH51" i="13" s="1"/>
  <c r="AI51" i="13"/>
  <c r="AJ51" i="13"/>
  <c r="AK51" i="13" s="1"/>
  <c r="AL51" i="13"/>
  <c r="AM51" i="13"/>
  <c r="AN51" i="13" s="1"/>
  <c r="AO51" i="13"/>
  <c r="AP51" i="13"/>
  <c r="AQ51" i="13" s="1"/>
  <c r="M52" i="13"/>
  <c r="P52" i="13"/>
  <c r="S52" i="13"/>
  <c r="V52" i="13"/>
  <c r="Y52" i="13"/>
  <c r="AB52" i="13"/>
  <c r="AE52" i="13"/>
  <c r="AH52" i="13"/>
  <c r="AK52" i="13"/>
  <c r="AN52" i="13"/>
  <c r="AQ52" i="13"/>
  <c r="M53" i="13"/>
  <c r="P53" i="13"/>
  <c r="S53" i="13"/>
  <c r="V53" i="13"/>
  <c r="Y53" i="13"/>
  <c r="AB53" i="13"/>
  <c r="AE53" i="13"/>
  <c r="AH53" i="13"/>
  <c r="AK53" i="13"/>
  <c r="AN53" i="13"/>
  <c r="AQ53" i="13"/>
  <c r="K43" i="13"/>
  <c r="L43" i="13"/>
  <c r="L57" i="13" s="1"/>
  <c r="N43" i="13"/>
  <c r="O43" i="13"/>
  <c r="Q43" i="13"/>
  <c r="R43" i="13"/>
  <c r="S43" i="13" s="1"/>
  <c r="T43" i="13"/>
  <c r="T57" i="13" s="1"/>
  <c r="U43" i="13"/>
  <c r="V43" i="13" s="1"/>
  <c r="W43" i="13"/>
  <c r="X43" i="13"/>
  <c r="X57" i="13" s="1"/>
  <c r="Z43" i="13"/>
  <c r="AA43" i="13"/>
  <c r="AC43" i="13"/>
  <c r="AD43" i="13"/>
  <c r="AE43" i="13" s="1"/>
  <c r="AF43" i="13"/>
  <c r="AF57" i="13" s="1"/>
  <c r="AG43" i="13"/>
  <c r="AH43" i="13" s="1"/>
  <c r="AI43" i="13"/>
  <c r="AJ43" i="13"/>
  <c r="AJ57" i="13" s="1"/>
  <c r="AL43" i="13"/>
  <c r="AM43" i="13"/>
  <c r="AO43" i="13"/>
  <c r="AP43" i="13"/>
  <c r="AQ43" i="13" s="1"/>
  <c r="K44" i="13"/>
  <c r="K58" i="13" s="1"/>
  <c r="L44" i="13"/>
  <c r="L58" i="13" s="1"/>
  <c r="M58" i="13" s="1"/>
  <c r="N44" i="13"/>
  <c r="N58" i="13" s="1"/>
  <c r="O44" i="13"/>
  <c r="O58" i="13" s="1"/>
  <c r="P58" i="13" s="1"/>
  <c r="Q44" i="13"/>
  <c r="Q58" i="13" s="1"/>
  <c r="R44" i="13"/>
  <c r="T44" i="13"/>
  <c r="T58" i="13" s="1"/>
  <c r="U44" i="13"/>
  <c r="U58" i="13" s="1"/>
  <c r="V58" i="13" s="1"/>
  <c r="W44" i="13"/>
  <c r="W58" i="13" s="1"/>
  <c r="X44" i="13"/>
  <c r="X58" i="13" s="1"/>
  <c r="Y58" i="13" s="1"/>
  <c r="Z44" i="13"/>
  <c r="Z58" i="13" s="1"/>
  <c r="AA44" i="13"/>
  <c r="AA58" i="13" s="1"/>
  <c r="AB58" i="13" s="1"/>
  <c r="AC44" i="13"/>
  <c r="AC58" i="13" s="1"/>
  <c r="AD44" i="13"/>
  <c r="AF44" i="13"/>
  <c r="AF58" i="13" s="1"/>
  <c r="AG44" i="13"/>
  <c r="AG58" i="13" s="1"/>
  <c r="AH58" i="13" s="1"/>
  <c r="AI44" i="13"/>
  <c r="AI58" i="13" s="1"/>
  <c r="AJ44" i="13"/>
  <c r="AJ58" i="13" s="1"/>
  <c r="AK58" i="13" s="1"/>
  <c r="AL44" i="13"/>
  <c r="AL58" i="13" s="1"/>
  <c r="AM44" i="13"/>
  <c r="AM58" i="13" s="1"/>
  <c r="AN58" i="13" s="1"/>
  <c r="AO44" i="13"/>
  <c r="AO58" i="13" s="1"/>
  <c r="AP44" i="13"/>
  <c r="K45" i="13"/>
  <c r="L45" i="13"/>
  <c r="M45" i="13" s="1"/>
  <c r="N45" i="13"/>
  <c r="O45" i="13"/>
  <c r="P45" i="13" s="1"/>
  <c r="Q45" i="13"/>
  <c r="R45" i="13"/>
  <c r="S45" i="13" s="1"/>
  <c r="T45" i="13"/>
  <c r="U45" i="13"/>
  <c r="V45" i="13" s="1"/>
  <c r="W45" i="13"/>
  <c r="X45" i="13"/>
  <c r="Y45" i="13" s="1"/>
  <c r="Z45" i="13"/>
  <c r="AA45" i="13"/>
  <c r="AB45" i="13" s="1"/>
  <c r="AC45" i="13"/>
  <c r="AD45" i="13"/>
  <c r="AE45" i="13" s="1"/>
  <c r="AF45" i="13"/>
  <c r="AG45" i="13"/>
  <c r="AH45" i="13" s="1"/>
  <c r="AI45" i="13"/>
  <c r="AJ45" i="13"/>
  <c r="AK45" i="13" s="1"/>
  <c r="AL45" i="13"/>
  <c r="AM45" i="13"/>
  <c r="AN45" i="13" s="1"/>
  <c r="AO45" i="13"/>
  <c r="AP45" i="13"/>
  <c r="AQ45" i="13" s="1"/>
  <c r="M46" i="13"/>
  <c r="P46" i="13"/>
  <c r="S46" i="13"/>
  <c r="V46" i="13"/>
  <c r="Y46" i="13"/>
  <c r="AB46" i="13"/>
  <c r="AE46" i="13"/>
  <c r="AH46" i="13"/>
  <c r="AK46" i="13"/>
  <c r="AN46" i="13"/>
  <c r="AQ46" i="13"/>
  <c r="M47" i="13"/>
  <c r="P47" i="13"/>
  <c r="S47" i="13"/>
  <c r="V47" i="13"/>
  <c r="Y47" i="13"/>
  <c r="AB47" i="13"/>
  <c r="AE47" i="13"/>
  <c r="AH47" i="13"/>
  <c r="AK47" i="13"/>
  <c r="AN47" i="13"/>
  <c r="AQ47" i="13"/>
  <c r="I45" i="13"/>
  <c r="H45" i="13"/>
  <c r="I43" i="13"/>
  <c r="I44" i="13"/>
  <c r="H43" i="13"/>
  <c r="H57" i="13" s="1"/>
  <c r="H44" i="13"/>
  <c r="H58" i="13" s="1"/>
  <c r="K30" i="13"/>
  <c r="L30" i="13"/>
  <c r="M30" i="13" s="1"/>
  <c r="N30" i="13"/>
  <c r="O30" i="13"/>
  <c r="P30" i="13"/>
  <c r="Q30" i="13"/>
  <c r="R30" i="13"/>
  <c r="S30" i="13" s="1"/>
  <c r="T30" i="13"/>
  <c r="U30" i="13"/>
  <c r="V30" i="13" s="1"/>
  <c r="W30" i="13"/>
  <c r="X30" i="13"/>
  <c r="Y30" i="13" s="1"/>
  <c r="Z30" i="13"/>
  <c r="AA30" i="13"/>
  <c r="AB30" i="13" s="1"/>
  <c r="AC30" i="13"/>
  <c r="AD30" i="13"/>
  <c r="AE30" i="13" s="1"/>
  <c r="AF30" i="13"/>
  <c r="AG30" i="13"/>
  <c r="AH30" i="13" s="1"/>
  <c r="AI30" i="13"/>
  <c r="AJ30" i="13"/>
  <c r="AK30" i="13" s="1"/>
  <c r="AL30" i="13"/>
  <c r="AM30" i="13"/>
  <c r="AN30" i="13" s="1"/>
  <c r="AO30" i="13"/>
  <c r="AP30" i="13"/>
  <c r="AQ30" i="13" s="1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K34" i="13"/>
  <c r="K63" i="13" s="1"/>
  <c r="L34" i="13"/>
  <c r="L63" i="13" s="1"/>
  <c r="N34" i="13"/>
  <c r="N63" i="13" s="1"/>
  <c r="O34" i="13"/>
  <c r="O63" i="13" s="1"/>
  <c r="Q34" i="13"/>
  <c r="Q63" i="13" s="1"/>
  <c r="R34" i="13"/>
  <c r="T34" i="13"/>
  <c r="T63" i="13" s="1"/>
  <c r="U34" i="13"/>
  <c r="W34" i="13"/>
  <c r="W63" i="13" s="1"/>
  <c r="X34" i="13"/>
  <c r="X63" i="13" s="1"/>
  <c r="Z34" i="13"/>
  <c r="Z63" i="13" s="1"/>
  <c r="AA34" i="13"/>
  <c r="AA63" i="13" s="1"/>
  <c r="AC34" i="13"/>
  <c r="AC63" i="13" s="1"/>
  <c r="AD34" i="13"/>
  <c r="AD63" i="13" s="1"/>
  <c r="AF34" i="13"/>
  <c r="AF63" i="13" s="1"/>
  <c r="AG34" i="13"/>
  <c r="AI34" i="13"/>
  <c r="AI63" i="13" s="1"/>
  <c r="AJ34" i="13"/>
  <c r="AJ63" i="13" s="1"/>
  <c r="AL34" i="13"/>
  <c r="AL63" i="13" s="1"/>
  <c r="AM34" i="13"/>
  <c r="AM63" i="13" s="1"/>
  <c r="AO34" i="13"/>
  <c r="AO63" i="13" s="1"/>
  <c r="AP34" i="13"/>
  <c r="K35" i="13"/>
  <c r="K64" i="13" s="1"/>
  <c r="L35" i="13"/>
  <c r="L64" i="13" s="1"/>
  <c r="M64" i="13" s="1"/>
  <c r="N35" i="13"/>
  <c r="N64" i="13" s="1"/>
  <c r="O35" i="13"/>
  <c r="Q35" i="13"/>
  <c r="Q64" i="13" s="1"/>
  <c r="R35" i="13"/>
  <c r="R64" i="13" s="1"/>
  <c r="S64" i="13" s="1"/>
  <c r="T35" i="13"/>
  <c r="T64" i="13" s="1"/>
  <c r="U35" i="13"/>
  <c r="U64" i="13" s="1"/>
  <c r="V64" i="13" s="1"/>
  <c r="W35" i="13"/>
  <c r="W64" i="13" s="1"/>
  <c r="X35" i="13"/>
  <c r="Z35" i="13"/>
  <c r="Z64" i="13" s="1"/>
  <c r="AA35" i="13"/>
  <c r="AA64" i="13" s="1"/>
  <c r="AB64" i="13" s="1"/>
  <c r="AC35" i="13"/>
  <c r="AC64" i="13" s="1"/>
  <c r="AD35" i="13"/>
  <c r="AD64" i="13" s="1"/>
  <c r="AE64" i="13" s="1"/>
  <c r="AF35" i="13"/>
  <c r="AF64" i="13" s="1"/>
  <c r="AG35" i="13"/>
  <c r="AG64" i="13" s="1"/>
  <c r="AH64" i="13" s="1"/>
  <c r="AH35" i="13"/>
  <c r="AI35" i="13"/>
  <c r="AI64" i="13" s="1"/>
  <c r="AJ35" i="13"/>
  <c r="AL35" i="13"/>
  <c r="AL64" i="13" s="1"/>
  <c r="AM35" i="13"/>
  <c r="AO35" i="13"/>
  <c r="AO64" i="13" s="1"/>
  <c r="AP35" i="13"/>
  <c r="AP64" i="13" s="1"/>
  <c r="AQ64" i="13" s="1"/>
  <c r="I34" i="13"/>
  <c r="I35" i="13"/>
  <c r="I64" i="13" s="1"/>
  <c r="J64" i="13" s="1"/>
  <c r="H34" i="13"/>
  <c r="H63" i="13" s="1"/>
  <c r="H62" i="13" s="1"/>
  <c r="H35" i="13"/>
  <c r="H64" i="13" s="1"/>
  <c r="K36" i="13"/>
  <c r="L36" i="13"/>
  <c r="M36" i="13" s="1"/>
  <c r="N36" i="13"/>
  <c r="O36" i="13"/>
  <c r="P36" i="13" s="1"/>
  <c r="Q36" i="13"/>
  <c r="R36" i="13"/>
  <c r="S36" i="13" s="1"/>
  <c r="T36" i="13"/>
  <c r="U36" i="13"/>
  <c r="V36" i="13" s="1"/>
  <c r="W36" i="13"/>
  <c r="X36" i="13"/>
  <c r="Y36" i="13" s="1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M38" i="13"/>
  <c r="P38" i="13"/>
  <c r="S38" i="13"/>
  <c r="V38" i="13"/>
  <c r="Y38" i="13"/>
  <c r="AB38" i="13"/>
  <c r="AE38" i="13"/>
  <c r="AH38" i="13"/>
  <c r="AK38" i="13"/>
  <c r="AN38" i="13"/>
  <c r="AQ38" i="13"/>
  <c r="I36" i="13"/>
  <c r="H36" i="13"/>
  <c r="K39" i="13"/>
  <c r="L39" i="13"/>
  <c r="M39" i="13" s="1"/>
  <c r="N39" i="13"/>
  <c r="O39" i="13"/>
  <c r="P39" i="13" s="1"/>
  <c r="Q39" i="13"/>
  <c r="R39" i="13"/>
  <c r="S39" i="13" s="1"/>
  <c r="T39" i="13"/>
  <c r="U39" i="13"/>
  <c r="V39" i="13" s="1"/>
  <c r="W39" i="13"/>
  <c r="X39" i="13"/>
  <c r="Y39" i="13" s="1"/>
  <c r="Z39" i="13"/>
  <c r="AA39" i="13"/>
  <c r="AB39" i="13" s="1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M40" i="13"/>
  <c r="P40" i="13"/>
  <c r="S40" i="13"/>
  <c r="V40" i="13"/>
  <c r="Y40" i="13"/>
  <c r="AB40" i="13"/>
  <c r="AE40" i="13"/>
  <c r="AH40" i="13"/>
  <c r="AK40" i="13"/>
  <c r="AN40" i="13"/>
  <c r="AQ40" i="13"/>
  <c r="M41" i="13"/>
  <c r="P41" i="13"/>
  <c r="S41" i="13"/>
  <c r="V41" i="13"/>
  <c r="Y41" i="13"/>
  <c r="AB41" i="13"/>
  <c r="AE41" i="13"/>
  <c r="AH41" i="13"/>
  <c r="AK41" i="13"/>
  <c r="AN41" i="13"/>
  <c r="AQ41" i="13"/>
  <c r="I39" i="13"/>
  <c r="H39" i="13"/>
  <c r="F31" i="13"/>
  <c r="F32" i="13"/>
  <c r="E31" i="13"/>
  <c r="E32" i="13"/>
  <c r="I30" i="13"/>
  <c r="J30" i="13" s="1"/>
  <c r="H30" i="13"/>
  <c r="J31" i="13"/>
  <c r="J32" i="13"/>
  <c r="J37" i="13"/>
  <c r="J38" i="13"/>
  <c r="J40" i="13"/>
  <c r="J41" i="13"/>
  <c r="J46" i="13"/>
  <c r="J47" i="13"/>
  <c r="J52" i="13"/>
  <c r="J53" i="13"/>
  <c r="E37" i="13"/>
  <c r="F37" i="13"/>
  <c r="G37" i="13" s="1"/>
  <c r="F38" i="13"/>
  <c r="P44" i="13" l="1"/>
  <c r="M35" i="13"/>
  <c r="Y34" i="13"/>
  <c r="Y44" i="13"/>
  <c r="AK43" i="13"/>
  <c r="AI65" i="13"/>
  <c r="AC65" i="13"/>
  <c r="Q62" i="13"/>
  <c r="AL62" i="13"/>
  <c r="AK34" i="13"/>
  <c r="AF62" i="13"/>
  <c r="Z62" i="13"/>
  <c r="AN35" i="13"/>
  <c r="AM64" i="13"/>
  <c r="AN64" i="13" s="1"/>
  <c r="AD62" i="13"/>
  <c r="AE62" i="13" s="1"/>
  <c r="AE63" i="13"/>
  <c r="T62" i="13"/>
  <c r="W65" i="13"/>
  <c r="I33" i="13"/>
  <c r="I63" i="13"/>
  <c r="V35" i="13"/>
  <c r="AN63" i="13"/>
  <c r="AI62" i="13"/>
  <c r="AC62" i="13"/>
  <c r="Y63" i="13"/>
  <c r="S34" i="13"/>
  <c r="R63" i="13"/>
  <c r="M63" i="13"/>
  <c r="L62" i="13"/>
  <c r="M62" i="13" s="1"/>
  <c r="H65" i="13"/>
  <c r="Y50" i="13"/>
  <c r="AQ49" i="13"/>
  <c r="X33" i="13"/>
  <c r="Y33" i="13" s="1"/>
  <c r="X64" i="13"/>
  <c r="Y64" i="13" s="1"/>
  <c r="AQ34" i="13"/>
  <c r="AP63" i="13"/>
  <c r="V34" i="13"/>
  <c r="U63" i="13"/>
  <c r="P63" i="13"/>
  <c r="AO62" i="13"/>
  <c r="AK63" i="13"/>
  <c r="N62" i="13"/>
  <c r="AK35" i="13"/>
  <c r="AJ64" i="13"/>
  <c r="AK64" i="13" s="1"/>
  <c r="P35" i="13"/>
  <c r="O64" i="13"/>
  <c r="P64" i="13" s="1"/>
  <c r="AH34" i="13"/>
  <c r="AG63" i="13"/>
  <c r="AB63" i="13"/>
  <c r="AA62" i="13"/>
  <c r="AB62" i="13" s="1"/>
  <c r="W62" i="13"/>
  <c r="K62" i="13"/>
  <c r="N65" i="13"/>
  <c r="AN49" i="13"/>
  <c r="AM66" i="13"/>
  <c r="S66" i="13"/>
  <c r="K65" i="13"/>
  <c r="AH44" i="13"/>
  <c r="T56" i="13"/>
  <c r="I65" i="13"/>
  <c r="J65" i="13" s="1"/>
  <c r="J67" i="13"/>
  <c r="AN50" i="13"/>
  <c r="S50" i="13"/>
  <c r="R67" i="13"/>
  <c r="S67" i="13" s="1"/>
  <c r="AQ66" i="13"/>
  <c r="AJ48" i="13"/>
  <c r="AK48" i="13" s="1"/>
  <c r="AJ66" i="13"/>
  <c r="AF48" i="13"/>
  <c r="AF66" i="13"/>
  <c r="AF65" i="13" s="1"/>
  <c r="Z65" i="13"/>
  <c r="T65" i="13"/>
  <c r="P49" i="13"/>
  <c r="O66" i="13"/>
  <c r="AQ50" i="13"/>
  <c r="AP67" i="13"/>
  <c r="AQ67" i="13" s="1"/>
  <c r="V50" i="13"/>
  <c r="U67" i="13"/>
  <c r="V67" i="13" s="1"/>
  <c r="M49" i="13"/>
  <c r="L66" i="13"/>
  <c r="AK50" i="13"/>
  <c r="AJ67" i="13"/>
  <c r="AK67" i="13" s="1"/>
  <c r="AE50" i="13"/>
  <c r="AD67" i="13"/>
  <c r="AE67" i="13" s="1"/>
  <c r="AL65" i="13"/>
  <c r="AH66" i="13"/>
  <c r="AB49" i="13"/>
  <c r="AA66" i="13"/>
  <c r="V66" i="13"/>
  <c r="Q48" i="13"/>
  <c r="Q66" i="13"/>
  <c r="Q65" i="13" s="1"/>
  <c r="M43" i="13"/>
  <c r="AH50" i="13"/>
  <c r="AG67" i="13"/>
  <c r="AH67" i="13" s="1"/>
  <c r="AB50" i="13"/>
  <c r="AA67" i="13"/>
  <c r="AB67" i="13" s="1"/>
  <c r="M50" i="13"/>
  <c r="L67" i="13"/>
  <c r="M67" i="13" s="1"/>
  <c r="AO65" i="13"/>
  <c r="AE66" i="13"/>
  <c r="X48" i="13"/>
  <c r="Y48" i="13" s="1"/>
  <c r="X66" i="13"/>
  <c r="S49" i="13"/>
  <c r="Y35" i="13"/>
  <c r="AK44" i="13"/>
  <c r="AB44" i="13"/>
  <c r="AD48" i="13"/>
  <c r="AE48" i="13" s="1"/>
  <c r="Y49" i="13"/>
  <c r="T48" i="13"/>
  <c r="U48" i="13"/>
  <c r="V48" i="13" s="1"/>
  <c r="AL48" i="13"/>
  <c r="V44" i="13"/>
  <c r="M44" i="13"/>
  <c r="AK49" i="13"/>
  <c r="H20" i="13"/>
  <c r="H14" i="13"/>
  <c r="H26" i="13" s="1"/>
  <c r="AF14" i="13"/>
  <c r="AF26" i="13" s="1"/>
  <c r="AF20" i="13"/>
  <c r="S35" i="13"/>
  <c r="R14" i="13"/>
  <c r="R20" i="13"/>
  <c r="S20" i="13" s="1"/>
  <c r="L13" i="13"/>
  <c r="L25" i="13" s="1"/>
  <c r="L19" i="13"/>
  <c r="H13" i="13"/>
  <c r="H19" i="13"/>
  <c r="AM14" i="13"/>
  <c r="AM20" i="13"/>
  <c r="AN20" i="13" s="1"/>
  <c r="AI14" i="13"/>
  <c r="AI26" i="13" s="1"/>
  <c r="AI20" i="13"/>
  <c r="AE35" i="13"/>
  <c r="AD14" i="13"/>
  <c r="AD20" i="13"/>
  <c r="AE20" i="13" s="1"/>
  <c r="Z33" i="13"/>
  <c r="Z14" i="13"/>
  <c r="Z26" i="13" s="1"/>
  <c r="Z20" i="13"/>
  <c r="Q33" i="13"/>
  <c r="Q14" i="13"/>
  <c r="Q26" i="13" s="1"/>
  <c r="Q20" i="13"/>
  <c r="AP13" i="13"/>
  <c r="AP25" i="13" s="1"/>
  <c r="AP19" i="13"/>
  <c r="AG13" i="13"/>
  <c r="AG25" i="13" s="1"/>
  <c r="AG19" i="13"/>
  <c r="AC13" i="13"/>
  <c r="AC25" i="13" s="1"/>
  <c r="AC19" i="13"/>
  <c r="X13" i="13"/>
  <c r="X25" i="13" s="1"/>
  <c r="X19" i="13"/>
  <c r="T13" i="13"/>
  <c r="T25" i="13" s="1"/>
  <c r="T19" i="13"/>
  <c r="P34" i="13"/>
  <c r="O13" i="13"/>
  <c r="O25" i="13" s="1"/>
  <c r="O19" i="13"/>
  <c r="K33" i="13"/>
  <c r="K13" i="13"/>
  <c r="K25" i="13" s="1"/>
  <c r="K19" i="13"/>
  <c r="T33" i="13"/>
  <c r="J44" i="13"/>
  <c r="I58" i="13"/>
  <c r="AQ44" i="13"/>
  <c r="AP58" i="13"/>
  <c r="AQ58" i="13" s="1"/>
  <c r="AO42" i="13"/>
  <c r="AO57" i="13"/>
  <c r="AO56" i="13" s="1"/>
  <c r="AJ56" i="13"/>
  <c r="AK56" i="13" s="1"/>
  <c r="AK57" i="13"/>
  <c r="AF56" i="13"/>
  <c r="AB43" i="13"/>
  <c r="AA57" i="13"/>
  <c r="W42" i="13"/>
  <c r="W57" i="13"/>
  <c r="W56" i="13" s="1"/>
  <c r="N42" i="13"/>
  <c r="N57" i="13"/>
  <c r="N56" i="13" s="1"/>
  <c r="AJ42" i="13"/>
  <c r="AK42" i="13" s="1"/>
  <c r="L42" i="13"/>
  <c r="M42" i="13" s="1"/>
  <c r="I48" i="13"/>
  <c r="AP48" i="13"/>
  <c r="AQ48" i="13" s="1"/>
  <c r="AG48" i="13"/>
  <c r="AH48" i="13" s="1"/>
  <c r="AC48" i="13"/>
  <c r="K48" i="13"/>
  <c r="AA14" i="13"/>
  <c r="AA20" i="13"/>
  <c r="AB20" i="13" s="1"/>
  <c r="AL13" i="13"/>
  <c r="AL25" i="13" s="1"/>
  <c r="AL19" i="13"/>
  <c r="Q13" i="13"/>
  <c r="Q25" i="13" s="1"/>
  <c r="Q24" i="13" s="1"/>
  <c r="Q19" i="13"/>
  <c r="Q18" i="13" s="1"/>
  <c r="H33" i="13"/>
  <c r="AQ35" i="13"/>
  <c r="AP20" i="13"/>
  <c r="AQ20" i="13" s="1"/>
  <c r="AP14" i="13"/>
  <c r="AL33" i="13"/>
  <c r="AL20" i="13"/>
  <c r="AL14" i="13"/>
  <c r="AL26" i="13" s="1"/>
  <c r="AC33" i="13"/>
  <c r="AC20" i="13"/>
  <c r="AC14" i="13"/>
  <c r="AC26" i="13" s="1"/>
  <c r="U33" i="13"/>
  <c r="V33" i="13" s="1"/>
  <c r="U20" i="13"/>
  <c r="V20" i="13" s="1"/>
  <c r="U14" i="13"/>
  <c r="L20" i="13"/>
  <c r="M20" i="13" s="1"/>
  <c r="L14" i="13"/>
  <c r="AO19" i="13"/>
  <c r="AO13" i="13"/>
  <c r="AO25" i="13" s="1"/>
  <c r="AJ19" i="13"/>
  <c r="AJ13" i="13"/>
  <c r="AJ25" i="13" s="1"/>
  <c r="AF19" i="13"/>
  <c r="AF18" i="13" s="1"/>
  <c r="AF13" i="13"/>
  <c r="AF25" i="13" s="1"/>
  <c r="AF24" i="13" s="1"/>
  <c r="AB34" i="13"/>
  <c r="AA19" i="13"/>
  <c r="AA13" i="13"/>
  <c r="AA25" i="13" s="1"/>
  <c r="W19" i="13"/>
  <c r="W13" i="13"/>
  <c r="W25" i="13" s="1"/>
  <c r="N19" i="13"/>
  <c r="N13" i="13"/>
  <c r="N25" i="13" s="1"/>
  <c r="AJ33" i="13"/>
  <c r="AK33" i="13" s="1"/>
  <c r="L33" i="13"/>
  <c r="M33" i="13" s="1"/>
  <c r="E30" i="13"/>
  <c r="J43" i="13"/>
  <c r="I57" i="13"/>
  <c r="AN43" i="13"/>
  <c r="AM57" i="13"/>
  <c r="AI42" i="13"/>
  <c r="AI57" i="13"/>
  <c r="AI56" i="13" s="1"/>
  <c r="Z42" i="13"/>
  <c r="Z57" i="13"/>
  <c r="Z56" i="13" s="1"/>
  <c r="R42" i="13"/>
  <c r="S42" i="13" s="1"/>
  <c r="R57" i="13"/>
  <c r="AF42" i="13"/>
  <c r="AO48" i="13"/>
  <c r="W48" i="13"/>
  <c r="N48" i="13"/>
  <c r="L48" i="13"/>
  <c r="M48" i="13" s="1"/>
  <c r="I19" i="13"/>
  <c r="J19" i="13" s="1"/>
  <c r="I13" i="13"/>
  <c r="I25" i="13" s="1"/>
  <c r="W14" i="13"/>
  <c r="W26" i="13" s="1"/>
  <c r="W20" i="13"/>
  <c r="AD13" i="13"/>
  <c r="AD25" i="13" s="1"/>
  <c r="AD19" i="13"/>
  <c r="I14" i="13"/>
  <c r="I20" i="13"/>
  <c r="AO33" i="13"/>
  <c r="AO14" i="13"/>
  <c r="AO26" i="13" s="1"/>
  <c r="AO20" i="13"/>
  <c r="AG33" i="13"/>
  <c r="AH33" i="13" s="1"/>
  <c r="AG14" i="13"/>
  <c r="AG20" i="13"/>
  <c r="AH20" i="13" s="1"/>
  <c r="AB35" i="13"/>
  <c r="X14" i="13"/>
  <c r="X20" i="13"/>
  <c r="Y20" i="13" s="1"/>
  <c r="T14" i="13"/>
  <c r="T26" i="13" s="1"/>
  <c r="T20" i="13"/>
  <c r="O14" i="13"/>
  <c r="O20" i="13"/>
  <c r="P20" i="13" s="1"/>
  <c r="K14" i="13"/>
  <c r="K26" i="13" s="1"/>
  <c r="K20" i="13"/>
  <c r="AN34" i="13"/>
  <c r="AM13" i="13"/>
  <c r="AM25" i="13" s="1"/>
  <c r="AM19" i="13"/>
  <c r="AI19" i="13"/>
  <c r="AI13" i="13"/>
  <c r="AI25" i="13" s="1"/>
  <c r="AI24" i="13" s="1"/>
  <c r="AE34" i="13"/>
  <c r="Z19" i="13"/>
  <c r="Z18" i="13" s="1"/>
  <c r="Z13" i="13"/>
  <c r="R19" i="13"/>
  <c r="R13" i="13"/>
  <c r="R25" i="13" s="1"/>
  <c r="M34" i="13"/>
  <c r="AF33" i="13"/>
  <c r="E58" i="13"/>
  <c r="AN44" i="13"/>
  <c r="S44" i="13"/>
  <c r="R58" i="13"/>
  <c r="S58" i="13" s="1"/>
  <c r="AL42" i="13"/>
  <c r="AL57" i="13"/>
  <c r="AL56" i="13" s="1"/>
  <c r="AD42" i="13"/>
  <c r="AE42" i="13" s="1"/>
  <c r="AD57" i="13"/>
  <c r="Y43" i="13"/>
  <c r="U42" i="13"/>
  <c r="V42" i="13" s="1"/>
  <c r="U57" i="13"/>
  <c r="Q42" i="13"/>
  <c r="Q57" i="13"/>
  <c r="Q56" i="13" s="1"/>
  <c r="L56" i="13"/>
  <c r="M56" i="13" s="1"/>
  <c r="M57" i="13"/>
  <c r="X42" i="13"/>
  <c r="Y42" i="13" s="1"/>
  <c r="AI48" i="13"/>
  <c r="AE49" i="13"/>
  <c r="Z48" i="13"/>
  <c r="V49" i="13"/>
  <c r="R48" i="13"/>
  <c r="S48" i="13" s="1"/>
  <c r="AJ14" i="13"/>
  <c r="AJ20" i="13"/>
  <c r="AK20" i="13" s="1"/>
  <c r="N33" i="13"/>
  <c r="N14" i="13"/>
  <c r="N26" i="13" s="1"/>
  <c r="N20" i="13"/>
  <c r="U13" i="13"/>
  <c r="U25" i="13" s="1"/>
  <c r="U19" i="13"/>
  <c r="H56" i="13"/>
  <c r="AE44" i="13"/>
  <c r="AD58" i="13"/>
  <c r="AE58" i="13" s="1"/>
  <c r="AP42" i="13"/>
  <c r="AQ42" i="13" s="1"/>
  <c r="AP57" i="13"/>
  <c r="AG42" i="13"/>
  <c r="AH42" i="13" s="1"/>
  <c r="AG57" i="13"/>
  <c r="AC42" i="13"/>
  <c r="AC57" i="13"/>
  <c r="AC56" i="13" s="1"/>
  <c r="X56" i="13"/>
  <c r="Y56" i="13" s="1"/>
  <c r="Y57" i="13"/>
  <c r="P43" i="13"/>
  <c r="O57" i="13"/>
  <c r="K42" i="13"/>
  <c r="K57" i="13"/>
  <c r="K56" i="13" s="1"/>
  <c r="T42" i="13"/>
  <c r="W33" i="13"/>
  <c r="AI33" i="13"/>
  <c r="AM48" i="13"/>
  <c r="AN48" i="13" s="1"/>
  <c r="AA48" i="13"/>
  <c r="AB48" i="13" s="1"/>
  <c r="O48" i="13"/>
  <c r="P48" i="13" s="1"/>
  <c r="AM42" i="13"/>
  <c r="AN42" i="13" s="1"/>
  <c r="AA42" i="13"/>
  <c r="AB42" i="13" s="1"/>
  <c r="O42" i="13"/>
  <c r="P42" i="13" s="1"/>
  <c r="H42" i="13"/>
  <c r="I42" i="13"/>
  <c r="J42" i="13" s="1"/>
  <c r="F30" i="13"/>
  <c r="AM33" i="13"/>
  <c r="AN33" i="13" s="1"/>
  <c r="AA33" i="13"/>
  <c r="AB33" i="13" s="1"/>
  <c r="O33" i="13"/>
  <c r="P33" i="13" s="1"/>
  <c r="AP33" i="13"/>
  <c r="AQ33" i="13" s="1"/>
  <c r="AD33" i="13"/>
  <c r="AE33" i="13" s="1"/>
  <c r="R33" i="13"/>
  <c r="S33" i="13" s="1"/>
  <c r="AM62" i="13" l="1"/>
  <c r="AN62" i="13" s="1"/>
  <c r="U65" i="13"/>
  <c r="V65" i="13" s="1"/>
  <c r="Z12" i="13"/>
  <c r="Z25" i="13"/>
  <c r="Z24" i="13" s="1"/>
  <c r="J14" i="13"/>
  <c r="I26" i="13"/>
  <c r="J26" i="13" s="1"/>
  <c r="AO24" i="13"/>
  <c r="V14" i="13"/>
  <c r="U26" i="13"/>
  <c r="V26" i="13" s="1"/>
  <c r="AL24" i="13"/>
  <c r="H12" i="13"/>
  <c r="H25" i="13"/>
  <c r="H24" i="13" s="1"/>
  <c r="S14" i="13"/>
  <c r="R26" i="13"/>
  <c r="S26" i="13" s="1"/>
  <c r="V25" i="13"/>
  <c r="J25" i="13"/>
  <c r="I24" i="13"/>
  <c r="J24" i="13" s="1"/>
  <c r="N24" i="13"/>
  <c r="AB25" i="13"/>
  <c r="AQ14" i="13"/>
  <c r="AP26" i="13"/>
  <c r="AQ26" i="13" s="1"/>
  <c r="T24" i="13"/>
  <c r="AC24" i="13"/>
  <c r="AQ25" i="13"/>
  <c r="AE14" i="13"/>
  <c r="AD26" i="13"/>
  <c r="AE26" i="13" s="1"/>
  <c r="AK14" i="13"/>
  <c r="AJ26" i="13"/>
  <c r="AK26" i="13" s="1"/>
  <c r="R24" i="13"/>
  <c r="S24" i="13" s="1"/>
  <c r="S25" i="13"/>
  <c r="AN25" i="13"/>
  <c r="AH14" i="13"/>
  <c r="AG26" i="13"/>
  <c r="AH26" i="13" s="1"/>
  <c r="AD24" i="13"/>
  <c r="AE24" i="13" s="1"/>
  <c r="AE25" i="13"/>
  <c r="AJ24" i="13"/>
  <c r="AK24" i="13" s="1"/>
  <c r="AK25" i="13"/>
  <c r="M14" i="13"/>
  <c r="L26" i="13"/>
  <c r="M26" i="13" s="1"/>
  <c r="AB14" i="13"/>
  <c r="AA26" i="13"/>
  <c r="AB26" i="13" s="1"/>
  <c r="P25" i="13"/>
  <c r="AN14" i="13"/>
  <c r="AM26" i="13"/>
  <c r="AN26" i="13" s="1"/>
  <c r="M25" i="13"/>
  <c r="P14" i="13"/>
  <c r="O26" i="13"/>
  <c r="P26" i="13" s="1"/>
  <c r="Y14" i="13"/>
  <c r="X26" i="13"/>
  <c r="Y26" i="13" s="1"/>
  <c r="W24" i="13"/>
  <c r="K24" i="13"/>
  <c r="X24" i="13"/>
  <c r="Y24" i="13" s="1"/>
  <c r="Y25" i="13"/>
  <c r="AG24" i="13"/>
  <c r="AH24" i="13" s="1"/>
  <c r="AH25" i="13"/>
  <c r="J63" i="13"/>
  <c r="I62" i="13"/>
  <c r="J62" i="13" s="1"/>
  <c r="AG62" i="13"/>
  <c r="AH62" i="13" s="1"/>
  <c r="AH63" i="13"/>
  <c r="U62" i="13"/>
  <c r="V62" i="13" s="1"/>
  <c r="V63" i="13"/>
  <c r="O62" i="13"/>
  <c r="P62" i="13" s="1"/>
  <c r="AP62" i="13"/>
  <c r="AQ62" i="13" s="1"/>
  <c r="AQ63" i="13"/>
  <c r="X62" i="13"/>
  <c r="Y62" i="13" s="1"/>
  <c r="AI12" i="13"/>
  <c r="AJ62" i="13"/>
  <c r="AK62" i="13" s="1"/>
  <c r="R62" i="13"/>
  <c r="S62" i="13" s="1"/>
  <c r="S63" i="13"/>
  <c r="L65" i="13"/>
  <c r="M65" i="13" s="1"/>
  <c r="M66" i="13"/>
  <c r="AJ65" i="13"/>
  <c r="AK65" i="13" s="1"/>
  <c r="AK66" i="13"/>
  <c r="AI18" i="13"/>
  <c r="AF12" i="13"/>
  <c r="R65" i="13"/>
  <c r="S65" i="13" s="1"/>
  <c r="AD65" i="13"/>
  <c r="AE65" i="13" s="1"/>
  <c r="AG65" i="13"/>
  <c r="AH65" i="13" s="1"/>
  <c r="P66" i="13"/>
  <c r="O65" i="13"/>
  <c r="P65" i="13" s="1"/>
  <c r="AN66" i="13"/>
  <c r="AM65" i="13"/>
  <c r="AN65" i="13" s="1"/>
  <c r="X65" i="13"/>
  <c r="Y65" i="13" s="1"/>
  <c r="Y66" i="13"/>
  <c r="AB66" i="13"/>
  <c r="AA65" i="13"/>
  <c r="AB65" i="13" s="1"/>
  <c r="AP65" i="13"/>
  <c r="AQ65" i="13" s="1"/>
  <c r="E56" i="13"/>
  <c r="W12" i="13"/>
  <c r="H18" i="13"/>
  <c r="AL12" i="13"/>
  <c r="O56" i="13"/>
  <c r="P56" i="13" s="1"/>
  <c r="P57" i="13"/>
  <c r="AQ57" i="13"/>
  <c r="AP56" i="13"/>
  <c r="AQ56" i="13" s="1"/>
  <c r="E57" i="13"/>
  <c r="R12" i="13"/>
  <c r="S12" i="13" s="1"/>
  <c r="S13" i="13"/>
  <c r="AN13" i="13"/>
  <c r="AM12" i="13"/>
  <c r="AN12" i="13" s="1"/>
  <c r="AD12" i="13"/>
  <c r="AE12" i="13" s="1"/>
  <c r="AE13" i="13"/>
  <c r="AM56" i="13"/>
  <c r="AN56" i="13" s="1"/>
  <c r="AN57" i="13"/>
  <c r="N18" i="13"/>
  <c r="AB19" i="13"/>
  <c r="AA18" i="13"/>
  <c r="AB18" i="13" s="1"/>
  <c r="AK13" i="13"/>
  <c r="AJ12" i="13"/>
  <c r="AK12" i="13" s="1"/>
  <c r="Q12" i="13"/>
  <c r="AB57" i="13"/>
  <c r="AA56" i="13"/>
  <c r="AB56" i="13" s="1"/>
  <c r="K18" i="13"/>
  <c r="P13" i="13"/>
  <c r="O12" i="13"/>
  <c r="P12" i="13" s="1"/>
  <c r="X18" i="13"/>
  <c r="Y18" i="13" s="1"/>
  <c r="Y19" i="13"/>
  <c r="AG18" i="13"/>
  <c r="AH18" i="13" s="1"/>
  <c r="AH19" i="13"/>
  <c r="L12" i="13"/>
  <c r="M12" i="13" s="1"/>
  <c r="M13" i="13"/>
  <c r="R18" i="13"/>
  <c r="S18" i="13" s="1"/>
  <c r="S19" i="13"/>
  <c r="I18" i="13"/>
  <c r="J18" i="13" s="1"/>
  <c r="J20" i="13"/>
  <c r="AJ18" i="13"/>
  <c r="AK18" i="13" s="1"/>
  <c r="AK19" i="13"/>
  <c r="AL18" i="13"/>
  <c r="J58" i="13"/>
  <c r="F58" i="13"/>
  <c r="K12" i="13"/>
  <c r="X12" i="13"/>
  <c r="Y12" i="13" s="1"/>
  <c r="Y13" i="13"/>
  <c r="AG12" i="13"/>
  <c r="AH12" i="13" s="1"/>
  <c r="AH13" i="13"/>
  <c r="AG56" i="13"/>
  <c r="AH56" i="13" s="1"/>
  <c r="AH57" i="13"/>
  <c r="U18" i="13"/>
  <c r="V18" i="13" s="1"/>
  <c r="V19" i="13"/>
  <c r="AE57" i="13"/>
  <c r="AD56" i="13"/>
  <c r="AE56" i="13" s="1"/>
  <c r="S57" i="13"/>
  <c r="R56" i="13"/>
  <c r="S56" i="13" s="1"/>
  <c r="J57" i="13"/>
  <c r="F57" i="13"/>
  <c r="I56" i="13"/>
  <c r="W18" i="13"/>
  <c r="AO12" i="13"/>
  <c r="T18" i="13"/>
  <c r="AC18" i="13"/>
  <c r="AP18" i="13"/>
  <c r="AQ18" i="13" s="1"/>
  <c r="AQ19" i="13"/>
  <c r="U12" i="13"/>
  <c r="V12" i="13" s="1"/>
  <c r="V13" i="13"/>
  <c r="U56" i="13"/>
  <c r="V56" i="13" s="1"/>
  <c r="V57" i="13"/>
  <c r="AN19" i="13"/>
  <c r="AM18" i="13"/>
  <c r="AN18" i="13" s="1"/>
  <c r="AD18" i="13"/>
  <c r="AE18" i="13" s="1"/>
  <c r="AE19" i="13"/>
  <c r="I12" i="13"/>
  <c r="J12" i="13" s="1"/>
  <c r="J13" i="13"/>
  <c r="N12" i="13"/>
  <c r="AB13" i="13"/>
  <c r="AA12" i="13"/>
  <c r="AB12" i="13" s="1"/>
  <c r="AO18" i="13"/>
  <c r="P19" i="13"/>
  <c r="O18" i="13"/>
  <c r="P18" i="13" s="1"/>
  <c r="T12" i="13"/>
  <c r="AC12" i="13"/>
  <c r="AP12" i="13"/>
  <c r="AQ12" i="13" s="1"/>
  <c r="AQ13" i="13"/>
  <c r="L18" i="13"/>
  <c r="M18" i="13" s="1"/>
  <c r="M19" i="13"/>
  <c r="AP24" i="13" l="1"/>
  <c r="AQ24" i="13" s="1"/>
  <c r="L24" i="13"/>
  <c r="M24" i="13" s="1"/>
  <c r="AA24" i="13"/>
  <c r="AB24" i="13" s="1"/>
  <c r="O24" i="13"/>
  <c r="P24" i="13" s="1"/>
  <c r="AM24" i="13"/>
  <c r="AN24" i="13" s="1"/>
  <c r="U24" i="13"/>
  <c r="V24" i="13" s="1"/>
  <c r="J56" i="13"/>
  <c r="F56" i="13"/>
  <c r="F65" i="13" l="1"/>
  <c r="F66" i="13"/>
  <c r="G66" i="13" s="1"/>
  <c r="E66" i="13"/>
  <c r="F67" i="13" l="1"/>
  <c r="E67" i="13" l="1"/>
  <c r="E63" i="13" l="1"/>
  <c r="F61" i="13"/>
  <c r="G58" i="13"/>
  <c r="F64" i="13"/>
  <c r="F63" i="13"/>
  <c r="G63" i="13" s="1"/>
  <c r="F60" i="13"/>
  <c r="G60" i="13" s="1"/>
  <c r="J35" i="13"/>
  <c r="E39" i="13"/>
  <c r="F43" i="13"/>
  <c r="F44" i="13"/>
  <c r="G44" i="13" s="1"/>
  <c r="E49" i="13"/>
  <c r="J50" i="13"/>
  <c r="I51" i="13"/>
  <c r="H51" i="13"/>
  <c r="F53" i="13"/>
  <c r="G53" i="13" s="1"/>
  <c r="E53" i="13"/>
  <c r="F52" i="13"/>
  <c r="G52" i="13" s="1"/>
  <c r="E52" i="13"/>
  <c r="G15" i="13"/>
  <c r="G16" i="13"/>
  <c r="G17" i="13"/>
  <c r="F21" i="13"/>
  <c r="G21" i="13" s="1"/>
  <c r="F22" i="13"/>
  <c r="G22" i="13" s="1"/>
  <c r="F23" i="13"/>
  <c r="G23" i="13" s="1"/>
  <c r="F24" i="13"/>
  <c r="G24" i="13" s="1"/>
  <c r="F25" i="13"/>
  <c r="G25" i="13" s="1"/>
  <c r="F26" i="13"/>
  <c r="G26" i="13" s="1"/>
  <c r="G27" i="13"/>
  <c r="G28" i="13"/>
  <c r="G30" i="13"/>
  <c r="G31" i="13"/>
  <c r="G32" i="13"/>
  <c r="F40" i="13"/>
  <c r="G40" i="13" s="1"/>
  <c r="F41" i="13"/>
  <c r="F46" i="13"/>
  <c r="F47" i="13"/>
  <c r="G47" i="13" s="1"/>
  <c r="G29" i="13"/>
  <c r="E21" i="13"/>
  <c r="E22" i="13"/>
  <c r="E23" i="13"/>
  <c r="E24" i="13"/>
  <c r="E25" i="13"/>
  <c r="E26" i="13"/>
  <c r="E27" i="13"/>
  <c r="E28" i="13"/>
  <c r="E29" i="13"/>
  <c r="E40" i="13"/>
  <c r="E41" i="13"/>
  <c r="E44" i="13"/>
  <c r="E46" i="13"/>
  <c r="E47" i="13"/>
  <c r="F51" i="13" l="1"/>
  <c r="G51" i="13" s="1"/>
  <c r="J51" i="13"/>
  <c r="F49" i="13"/>
  <c r="G49" i="13" s="1"/>
  <c r="J49" i="13"/>
  <c r="F45" i="13"/>
  <c r="J45" i="13"/>
  <c r="F36" i="13"/>
  <c r="J36" i="13"/>
  <c r="F39" i="13"/>
  <c r="J39" i="13"/>
  <c r="F34" i="13"/>
  <c r="G34" i="13" s="1"/>
  <c r="J34" i="13"/>
  <c r="E38" i="13"/>
  <c r="G38" i="13" s="1"/>
  <c r="E51" i="13"/>
  <c r="G57" i="13"/>
  <c r="G46" i="13"/>
  <c r="G39" i="13"/>
  <c r="G41" i="13"/>
  <c r="H48" i="13"/>
  <c r="F59" i="13"/>
  <c r="F35" i="13"/>
  <c r="G35" i="13" s="1"/>
  <c r="F62" i="13"/>
  <c r="J48" i="13"/>
  <c r="F42" i="13"/>
  <c r="E36" i="13"/>
  <c r="E34" i="13"/>
  <c r="G36" i="13" l="1"/>
  <c r="F33" i="13"/>
  <c r="J33" i="13"/>
  <c r="F19" i="13"/>
  <c r="F13" i="13" s="1"/>
  <c r="E62" i="13"/>
  <c r="G62" i="13" s="1"/>
  <c r="E64" i="13"/>
  <c r="G64" i="13" s="1"/>
  <c r="E43" i="13" l="1"/>
  <c r="G43" i="13" s="1"/>
  <c r="E45" i="13"/>
  <c r="G45" i="13" s="1"/>
  <c r="E42" i="13" l="1"/>
  <c r="G42" i="13" s="1"/>
  <c r="E19" i="13"/>
  <c r="G19" i="13" s="1"/>
  <c r="F50" i="13" l="1"/>
  <c r="F48" i="13"/>
  <c r="F20" i="13" l="1"/>
  <c r="F14" i="13" s="1"/>
  <c r="F12" i="13" s="1"/>
  <c r="E60" i="13" l="1"/>
  <c r="E61" i="13"/>
  <c r="G61" i="13" s="1"/>
  <c r="E59" i="13" l="1"/>
  <c r="G59" i="13" s="1"/>
  <c r="G56" i="13"/>
  <c r="F18" i="13" l="1"/>
  <c r="E35" i="13"/>
  <c r="E13" i="13"/>
  <c r="G13" i="13" s="1"/>
  <c r="E33" i="13" l="1"/>
  <c r="G33" i="13" s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  <c r="E50" i="13" l="1"/>
  <c r="G50" i="13" s="1"/>
  <c r="G67" i="13"/>
  <c r="E65" i="13" l="1"/>
  <c r="G65" i="13" s="1"/>
  <c r="E48" i="13"/>
  <c r="G48" i="13" s="1"/>
  <c r="E14" i="13"/>
  <c r="G14" i="13" s="1"/>
  <c r="E12" i="13" l="1"/>
  <c r="G12" i="13" s="1"/>
  <c r="E20" i="13"/>
  <c r="G20" i="13" s="1"/>
  <c r="E18" i="13" l="1"/>
  <c r="G18" i="13" s="1"/>
</calcChain>
</file>

<file path=xl/sharedStrings.xml><?xml version="1.0" encoding="utf-8"?>
<sst xmlns="http://schemas.openxmlformats.org/spreadsheetml/2006/main" count="813" uniqueCount="347">
  <si>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</si>
  <si>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</si>
  <si>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</si>
  <si>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</si>
  <si>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</si>
  <si>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</si>
  <si>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</si>
  <si>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</si>
  <si>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</si>
  <si>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</si>
  <si>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</si>
  <si>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</si>
  <si>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</si>
  <si>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</si>
  <si>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</si>
  <si>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</si>
  <si>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</si>
  <si>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</si>
  <si>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</si>
  <si>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</si>
  <si>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</si>
  <si>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</si>
  <si>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</si>
  <si>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</si>
  <si>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</si>
  <si>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</si>
  <si>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</si>
  <si>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</si>
  <si>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</si>
  <si>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</si>
  <si>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</si>
  <si>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</si>
  <si>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</si>
  <si>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</si>
  <si>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</si>
  <si>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</si>
  <si>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</si>
  <si>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</si>
  <si>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</si>
  <si>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</si>
  <si>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</si>
  <si>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</si>
  <si>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</si>
  <si>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</si>
  <si>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</si>
  <si>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</si>
  <si>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</si>
  <si>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</si>
  <si>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</si>
  <si>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</si>
  <si>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</si>
  <si>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</si>
  <si>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</si>
  <si>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</si>
  <si>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</si>
  <si>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</si>
  <si>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</si>
  <si>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</si>
  <si>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</si>
  <si>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</si>
  <si>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</si>
  <si>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</si>
  <si>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</si>
  <si>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</si>
  <si>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</si>
  <si>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</si>
  <si>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</si>
  <si>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</si>
  <si>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</si>
  <si>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</si>
  <si>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</si>
  <si>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</si>
  <si>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</si>
  <si>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</si>
  <si>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</si>
  <si>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</si>
  <si>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</si>
  <si>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</si>
  <si>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</si>
  <si>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</si>
  <si>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</si>
  <si>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</si>
  <si>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</si>
  <si>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</si>
  <si>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</si>
  <si>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</si>
  <si>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</si>
  <si>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</si>
  <si>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</si>
  <si>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</si>
  <si>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</si>
  <si>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</si>
  <si>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</si>
  <si>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</si>
  <si>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</si>
  <si>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</si>
  <si>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</si>
  <si>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</si>
  <si>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</si>
  <si>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</si>
  <si>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</si>
  <si>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</si>
  <si>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</si>
  <si>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</si>
  <si>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</si>
  <si>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</si>
  <si>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</si>
  <si>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</si>
  <si>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</si>
  <si>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</si>
  <si>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</si>
  <si>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</si>
  <si>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</si>
  <si>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</si>
  <si>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</si>
  <si>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</si>
  <si>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</si>
  <si>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</si>
  <si>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</si>
  <si>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</si>
  <si>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</si>
  <si>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</si>
  <si>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</si>
  <si>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</si>
  <si>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</si>
  <si>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</si>
  <si>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</si>
  <si>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</si>
  <si>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</si>
  <si>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</si>
  <si>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</si>
  <si>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</si>
  <si>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</si>
  <si>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</si>
  <si>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</si>
  <si>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</si>
  <si>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</si>
  <si>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</si>
  <si>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</si>
  <si>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</si>
  <si>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</si>
  <si>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</si>
  <si>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</si>
  <si>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</si>
  <si>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</si>
  <si>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</si>
  <si>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</si>
  <si>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</si>
  <si>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</si>
  <si>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</si>
  <si>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</si>
  <si>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</si>
  <si>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</si>
  <si>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</si>
  <si>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</si>
  <si>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</si>
  <si>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</si>
  <si>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</si>
  <si>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</si>
  <si>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</si>
  <si>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</si>
  <si>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</si>
  <si>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</si>
  <si>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</si>
  <si>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</si>
  <si>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</si>
  <si>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</si>
  <si>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</si>
  <si>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</si>
  <si>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</si>
  <si>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</si>
  <si>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</si>
  <si>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</si>
  <si>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</si>
  <si>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</si>
  <si>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</si>
  <si>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</si>
  <si>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</si>
  <si>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</si>
  <si>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</si>
  <si>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</si>
  <si>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</si>
  <si>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</si>
  <si>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</si>
  <si>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</si>
  <si>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</si>
  <si>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</si>
  <si>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</si>
  <si>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</si>
  <si>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</si>
  <si>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</si>
  <si>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</si>
  <si>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</si>
  <si>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</si>
  <si>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</si>
  <si>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</si>
  <si>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</si>
  <si>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</si>
  <si>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</si>
  <si>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</si>
  <si>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</si>
  <si>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</si>
  <si>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</si>
  <si>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</si>
  <si>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</si>
  <si>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</si>
  <si>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</si>
  <si>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</si>
  <si>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</si>
  <si>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</si>
  <si>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</si>
  <si>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</si>
  <si>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</si>
  <si>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</si>
  <si>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</si>
  <si>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</si>
  <si>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</si>
  <si>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</si>
  <si>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</si>
  <si>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</si>
  <si>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</si>
  <si>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</si>
  <si>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</si>
  <si>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</si>
  <si>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</si>
  <si>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</si>
  <si>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</si>
  <si>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</si>
  <si>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</si>
  <si>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</si>
  <si>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</si>
  <si>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</si>
  <si>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</si>
  <si>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</si>
  <si>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</si>
  <si>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</si>
  <si>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</si>
  <si>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</si>
  <si>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</si>
  <si>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</si>
  <si>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</si>
  <si>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</si>
  <si>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</si>
  <si>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</si>
  <si>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</si>
  <si>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</si>
  <si>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</si>
  <si>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</si>
  <si>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</si>
  <si>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</si>
  <si>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</si>
  <si>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</si>
  <si>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</si>
  <si>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</si>
  <si>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</si>
  <si>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</si>
  <si>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</si>
  <si>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</si>
  <si>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</si>
  <si>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</si>
  <si>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</si>
  <si>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</si>
  <si>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1.2.1.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</si>
  <si>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</si>
  <si>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</si>
  <si>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</si>
  <si>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</si>
  <si>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</si>
  <si>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</si>
  <si>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</si>
  <si>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</si>
  <si>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</si>
  <si>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</si>
  <si>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</si>
  <si>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</si>
  <si>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</si>
  <si>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</si>
  <si>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</si>
  <si>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</si>
  <si>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</si>
  <si>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</si>
  <si>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</si>
  <si>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</si>
  <si>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</si>
  <si>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</si>
  <si>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</si>
  <si>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</si>
  <si>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Наименование муниципальной составляющей проекта</t>
  </si>
  <si>
    <t>Таблица 3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</si>
  <si>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</si>
  <si>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</si>
  <si>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</si>
  <si>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</si>
  <si>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</si>
  <si>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</si>
  <si>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</si>
  <si>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</si>
  <si>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 xml:space="preserve"> </t>
  </si>
  <si>
    <t>График (сетевой график) реализации  муниципальной программы "Обеспечение экологической безопасности в Нижневартовсом районе"</t>
  </si>
  <si>
    <t xml:space="preserve">Региональный проект «Сохранение уникальных водных объектов» </t>
  </si>
  <si>
    <t>1.3.1.</t>
  </si>
  <si>
    <t>Доля населения, вовлеченного в экологические мероприятия от общего числа жителей района (%)</t>
  </si>
  <si>
    <t>1.2.2.</t>
  </si>
  <si>
    <t>1.1</t>
  </si>
  <si>
    <t>1.2</t>
  </si>
  <si>
    <t>1.3</t>
  </si>
  <si>
    <t>управление экологии и природопользования администрации района</t>
  </si>
  <si>
    <t>Комплекс процессных мероприятий "Экологическое просвещение населения на территории района"</t>
  </si>
  <si>
    <t xml:space="preserve">Мероприятие (результат) «Реализованы эколого-просветительские мероприятия» </t>
  </si>
  <si>
    <t>Мероприятие (результат) «Организованы и проведены экологические и природоохранные мероприятия, в том числе международная экологическая акция «Спасти и сохранить»</t>
  </si>
  <si>
    <t>Комплекс процессных мероприятий «Обеспечение регулирования деятельности по обращению с твердыми коммунальными отходами»</t>
  </si>
  <si>
    <t>Мероприятие (результат) «Обеспечена реализация отдельных государственных полномочий Ханты-Мансийского автономного округа – Югры в сфере обращения с твердыми коммунальными отходами»</t>
  </si>
  <si>
    <t>Комплекс процессных мероприятий «Снижение негативного воздействия на окружающую среду»</t>
  </si>
  <si>
    <t>1.4.1.</t>
  </si>
  <si>
    <t>Мероприятие (результат) «Реализован План мероприятий, указанных в пункте 1 статьи 16.6, пункте 1 статьи 75.1 и пункте 1 статьи 78.2 Федерального закона от 10.01.2002 № 7-ФЗ «Об охране окружающей среды»</t>
  </si>
  <si>
    <t>Ответственный исполнитель: управление экологии и природопользования администрации района</t>
  </si>
  <si>
    <t xml:space="preserve">соисполнитель:  Управление культуры и спорта администрации района
</t>
  </si>
  <si>
    <t>соисполнитель: Управление образования администрации района</t>
  </si>
  <si>
    <t>соисполнитель: Управление имущественными и земельными ресурсами администрации района</t>
  </si>
  <si>
    <t>Постановление администрации Нижневартовского района №  1318 от 07.12.2023 "Об утверждении муниципальной программы «Обеспечение экологической безопасности в Нижневартовском районе»</t>
  </si>
  <si>
    <t>январь 2024 год</t>
  </si>
  <si>
    <t>управление образования администрации района</t>
  </si>
  <si>
    <t xml:space="preserve">управление образования администрации района; управление культуры и спорта администрации района
</t>
  </si>
  <si>
    <t xml:space="preserve">управление экологии и природопользования; управление образования; управление культуры и спорта.
</t>
  </si>
  <si>
    <t>Управление имущественными и земельными ресурсами администрации района</t>
  </si>
  <si>
    <t>Исполнитель: главный специалист отдела природоохранных программ и мероприятий управления экологии и природопользования администрации района _________________Л.Д. Белянкина</t>
  </si>
  <si>
    <t>Ведущий специалист отдел расходов бюджета департамента финансов администрации района__________________И.А. Чернова</t>
  </si>
  <si>
    <t xml:space="preserve">Целевые показатели муниципальной программы «Обеспечение экологической безопасности в Нижневартовском районе» </t>
  </si>
  <si>
    <t>Значение показателя на 2024 год</t>
  </si>
  <si>
    <t>Протяженность очищенной прибрежной полосы водных объектов (км.)</t>
  </si>
  <si>
    <t>Количество ликвидированных объектов накопленного вреда окружающей среде (ед.)</t>
  </si>
  <si>
    <t>1.4</t>
  </si>
  <si>
    <t xml:space="preserve">Количество населения, вовлеченного в мероприятия по очистке берегов водных объектов (нарастающим итогом),  (тыс. чел.)  </t>
  </si>
  <si>
    <t>по муниципальной программе Обеспечение экологической безопасноти в Нижневартовском районе</t>
  </si>
  <si>
    <t xml:space="preserve">№ структурного элемента муниципальной  программы </t>
  </si>
  <si>
    <t xml:space="preserve">план, в соответствии с постановлением №1318 от 07.12.2023 </t>
  </si>
  <si>
    <t>Наименование портфеля проектов:Экология</t>
  </si>
  <si>
    <t>иные источники финансирования</t>
  </si>
  <si>
    <t xml:space="preserve">Региональный проект «Сохранение уникальных водных объектов»
</t>
  </si>
  <si>
    <t>Протяженность очищенной прибрежной полосы водных объектов</t>
  </si>
  <si>
    <t>Количество населения, вовлеченного в мероприятия по очистке берегов водных объектов (нарастающим итогом)</t>
  </si>
  <si>
    <t>Информация о финансировании в 2024 году                    (тыс. рублей)</t>
  </si>
  <si>
    <t xml:space="preserve">бюджет автономного округа </t>
  </si>
  <si>
    <r>
      <rPr>
        <u/>
        <sz val="12"/>
        <rFont val="Times New Roman"/>
        <family val="1"/>
        <charset val="204"/>
      </rPr>
      <t>Руководитель:</t>
    </r>
    <r>
      <rPr>
        <sz val="12"/>
        <rFont val="Times New Roman"/>
        <family val="1"/>
        <charset val="204"/>
      </rPr>
      <t xml:space="preserve"> Исполняющий обязанности начальника управления экологии и природопользования администрации района ________________________А.С. Красников</t>
    </r>
  </si>
  <si>
    <r>
      <rPr>
        <u/>
        <sz val="12"/>
        <rFont val="Times New Roman"/>
        <family val="1"/>
        <charset val="204"/>
      </rPr>
      <t>Исполнитель:</t>
    </r>
    <r>
      <rPr>
        <sz val="12"/>
        <rFont val="Times New Roman"/>
        <family val="1"/>
        <charset val="204"/>
      </rPr>
      <t xml:space="preserve"> главный специалист отдела природоохранных программ и мероприятий управления экологии и природопользования администрации района _________________Л.Д. Белянкина</t>
    </r>
  </si>
  <si>
    <t>план на 2024 год</t>
  </si>
  <si>
    <t>В рамках реализации регионального проекта «Сохранение уникальных водных объектов» на территории Ханты-Мансийского автономного округа – Югры» за период май – июнь 2024 проводятся мероприятия по очистке  от бытового мусора береговой линии  в границах населенных пунктов протяженностью 43 км. В мероприятиях ежегодно принимает участие  4,859 тыс. участников.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</si>
</sst>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00"/>
    <numFmt numFmtId="171" formatCode="#,##0.000_ ;\-#,##0.0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9"/>
      <name val="Times New Roman"/>
      <family val="1"/>
      <charset val="204"/>
    </font>
    <font>
      <sz val="20"/>
      <name val="Times New Roman"/>
      <family val="1"/>
      <charset val="204"/>
    </font>
    <font>
      <sz val="21"/>
      <color theme="1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u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9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justify" vertical="top" wrapText="1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3" fillId="0" borderId="0" xfId="0" applyFont="1"/>
    <xf numFmtId="170" fontId="19" fillId="0" borderId="0" xfId="0" applyNumberFormat="1" applyFont="1"/>
    <xf numFmtId="0" fontId="19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horizontal="center" vertical="top" wrapText="1"/>
    </xf>
    <xf numFmtId="171" fontId="23" fillId="0" borderId="5" xfId="0" applyNumberFormat="1" applyFont="1" applyFill="1" applyBorder="1" applyAlignment="1">
      <alignment horizontal="center" vertical="top" wrapText="1"/>
    </xf>
    <xf numFmtId="170" fontId="23" fillId="0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horizontal="justify" vertical="top" wrapText="1"/>
    </xf>
    <xf numFmtId="170" fontId="29" fillId="0" borderId="0" xfId="0" applyNumberFormat="1" applyFont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justify" vertical="top" wrapText="1"/>
    </xf>
    <xf numFmtId="165" fontId="20" fillId="3" borderId="0" xfId="2" applyNumberFormat="1" applyFont="1" applyFill="1" applyBorder="1" applyAlignment="1" applyProtection="1">
      <alignment vertical="center" wrapText="1"/>
    </xf>
    <xf numFmtId="165" fontId="3" fillId="3" borderId="0" xfId="2" applyNumberFormat="1" applyFont="1" applyFill="1" applyBorder="1" applyAlignment="1" applyProtection="1">
      <alignment vertical="center" wrapText="1"/>
    </xf>
    <xf numFmtId="167" fontId="3" fillId="3" borderId="0" xfId="0" applyNumberFormat="1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left" wrapText="1"/>
    </xf>
    <xf numFmtId="165" fontId="31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3" borderId="0" xfId="0" applyFont="1" applyFill="1" applyAlignment="1" applyProtection="1">
      <alignment vertical="center"/>
    </xf>
    <xf numFmtId="165" fontId="31" fillId="3" borderId="0" xfId="2" applyNumberFormat="1" applyFont="1" applyFill="1" applyBorder="1" applyAlignment="1" applyProtection="1">
      <alignment vertical="center" wrapText="1"/>
    </xf>
    <xf numFmtId="165" fontId="31" fillId="0" borderId="0" xfId="2" applyNumberFormat="1" applyFont="1" applyFill="1" applyBorder="1" applyAlignment="1" applyProtection="1">
      <alignment vertical="center" wrapText="1"/>
    </xf>
    <xf numFmtId="0" fontId="32" fillId="0" borderId="0" xfId="0" applyFont="1" applyFill="1" applyAlignment="1" applyProtection="1">
      <alignment vertical="center"/>
    </xf>
    <xf numFmtId="169" fontId="32" fillId="0" borderId="0" xfId="0" applyNumberFormat="1" applyFont="1" applyFill="1" applyAlignment="1" applyProtection="1">
      <alignment vertical="center"/>
    </xf>
    <xf numFmtId="169" fontId="32" fillId="0" borderId="0" xfId="0" applyNumberFormat="1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32" fillId="3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23" fillId="0" borderId="1" xfId="0" applyFont="1" applyFill="1" applyBorder="1" applyAlignment="1">
      <alignment horizontal="justify" vertical="top" wrapText="1"/>
    </xf>
    <xf numFmtId="0" fontId="34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10" fontId="19" fillId="3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18" fillId="7" borderId="1" xfId="0" applyFont="1" applyFill="1" applyBorder="1" applyAlignment="1" applyProtection="1">
      <alignment horizontal="lef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69" fontId="19" fillId="4" borderId="1" xfId="2" applyNumberFormat="1" applyFont="1" applyFill="1" applyBorder="1" applyAlignment="1" applyProtection="1">
      <alignment horizontal="right" vertical="center" wrapText="1"/>
    </xf>
    <xf numFmtId="165" fontId="18" fillId="6" borderId="1" xfId="2" applyNumberFormat="1" applyFont="1" applyFill="1" applyBorder="1" applyAlignment="1" applyProtection="1">
      <alignment horizontal="right" vertical="center" wrapText="1"/>
    </xf>
    <xf numFmtId="165" fontId="19" fillId="5" borderId="1" xfId="2" applyNumberFormat="1" applyFont="1" applyFill="1" applyBorder="1" applyAlignment="1" applyProtection="1">
      <alignment horizontal="right" vertical="center" wrapText="1"/>
    </xf>
    <xf numFmtId="169" fontId="18" fillId="7" borderId="1" xfId="2" applyNumberFormat="1" applyFont="1" applyFill="1" applyBorder="1" applyAlignment="1" applyProtection="1">
      <alignment horizontal="right" vertical="center" wrapText="1"/>
    </xf>
    <xf numFmtId="165" fontId="18" fillId="7" borderId="1" xfId="2" applyNumberFormat="1" applyFont="1" applyFill="1" applyBorder="1" applyAlignment="1" applyProtection="1">
      <alignment horizontal="right" vertical="center" wrapText="1"/>
    </xf>
    <xf numFmtId="165" fontId="19" fillId="4" borderId="1" xfId="2" applyNumberFormat="1" applyFont="1" applyFill="1" applyBorder="1" applyAlignment="1" applyProtection="1">
      <alignment horizontal="right" vertical="center" wrapText="1"/>
    </xf>
    <xf numFmtId="0" fontId="23" fillId="0" borderId="1" xfId="0" applyFont="1" applyBorder="1" applyAlignment="1">
      <alignment vertical="center" wrapText="1"/>
    </xf>
    <xf numFmtId="1" fontId="19" fillId="0" borderId="1" xfId="2" applyNumberFormat="1" applyFont="1" applyFill="1" applyBorder="1" applyAlignment="1" applyProtection="1">
      <alignment horizontal="right" vertical="center" wrapText="1"/>
    </xf>
    <xf numFmtId="1" fontId="18" fillId="7" borderId="1" xfId="2" applyNumberFormat="1" applyFont="1" applyFill="1" applyBorder="1" applyAlignment="1" applyProtection="1">
      <alignment horizontal="right" vertical="center" wrapText="1"/>
    </xf>
    <xf numFmtId="165" fontId="18" fillId="7" borderId="1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1" fontId="23" fillId="0" borderId="1" xfId="0" applyNumberFormat="1" applyFont="1" applyFill="1" applyBorder="1" applyAlignment="1">
      <alignment horizontal="center" vertical="top" wrapText="1"/>
    </xf>
    <xf numFmtId="169" fontId="18" fillId="7" borderId="1" xfId="2" applyNumberFormat="1" applyFont="1" applyFill="1" applyBorder="1" applyAlignment="1">
      <alignment horizontal="right" vertical="center" wrapText="1"/>
    </xf>
    <xf numFmtId="169" fontId="19" fillId="0" borderId="1" xfId="2" applyNumberFormat="1" applyFont="1" applyBorder="1" applyAlignment="1">
      <alignment horizontal="right" vertical="center" wrapText="1"/>
    </xf>
    <xf numFmtId="0" fontId="18" fillId="7" borderId="1" xfId="0" applyFont="1" applyFill="1" applyBorder="1" applyAlignment="1">
      <alignment horizontal="left" vertical="center" wrapText="1"/>
    </xf>
    <xf numFmtId="1" fontId="19" fillId="0" borderId="1" xfId="2" applyNumberFormat="1" applyFont="1" applyBorder="1" applyAlignment="1">
      <alignment horizontal="right" vertical="center" wrapText="1"/>
    </xf>
    <xf numFmtId="165" fontId="19" fillId="0" borderId="1" xfId="2" applyNumberFormat="1" applyFont="1" applyBorder="1" applyAlignment="1">
      <alignment horizontal="right" vertical="center" wrapText="1"/>
    </xf>
    <xf numFmtId="165" fontId="18" fillId="7" borderId="1" xfId="2" applyNumberFormat="1" applyFont="1" applyFill="1" applyBorder="1" applyAlignment="1">
      <alignment horizontal="right" vertical="center" wrapText="1"/>
    </xf>
    <xf numFmtId="0" fontId="31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0" fontId="3" fillId="7" borderId="0" xfId="0" applyFont="1" applyFill="1" applyBorder="1" applyAlignment="1" applyProtection="1">
      <alignment vertical="center"/>
    </xf>
    <xf numFmtId="166" fontId="18" fillId="6" borderId="1" xfId="2" applyNumberFormat="1" applyFont="1" applyFill="1" applyBorder="1" applyAlignment="1" applyProtection="1">
      <alignment horizontal="right" vertical="center" wrapText="1"/>
    </xf>
    <xf numFmtId="166" fontId="19" fillId="5" borderId="1" xfId="2" applyNumberFormat="1" applyFont="1" applyFill="1" applyBorder="1" applyAlignment="1" applyProtection="1">
      <alignment horizontal="right" vertical="center" wrapText="1"/>
    </xf>
    <xf numFmtId="166" fontId="18" fillId="7" borderId="1" xfId="2" applyNumberFormat="1" applyFont="1" applyFill="1" applyBorder="1" applyAlignment="1" applyProtection="1">
      <alignment horizontal="right" vertical="center" wrapText="1"/>
    </xf>
    <xf numFmtId="166" fontId="19" fillId="0" borderId="1" xfId="2" applyNumberFormat="1" applyFont="1" applyFill="1" applyBorder="1" applyAlignment="1" applyProtection="1">
      <alignment horizontal="right" vertical="center" wrapText="1"/>
    </xf>
    <xf numFmtId="0" fontId="1" fillId="7" borderId="0" xfId="0" applyFont="1" applyFill="1" applyBorder="1" applyAlignment="1" applyProtection="1">
      <alignment vertical="center"/>
    </xf>
    <xf numFmtId="169" fontId="18" fillId="0" borderId="1" xfId="2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wrapText="1"/>
    </xf>
    <xf numFmtId="0" fontId="23" fillId="0" borderId="5" xfId="0" applyFont="1" applyFill="1" applyBorder="1" applyAlignment="1">
      <alignment horizontal="justify" vertical="center"/>
    </xf>
    <xf numFmtId="49" fontId="19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0" applyNumberFormat="1" applyFont="1" applyFill="1" applyBorder="1" applyAlignment="1" applyProtection="1">
      <alignment horizontal="center" vertical="top" wrapText="1"/>
      <protection locked="0"/>
    </xf>
    <xf numFmtId="171" fontId="19" fillId="0" borderId="1" xfId="2" applyNumberFormat="1" applyFont="1" applyFill="1" applyBorder="1" applyAlignment="1">
      <alignment horizontal="center" vertical="top" wrapText="1"/>
    </xf>
    <xf numFmtId="171" fontId="19" fillId="0" borderId="10" xfId="2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" fontId="19" fillId="0" borderId="5" xfId="0" applyNumberFormat="1" applyFont="1" applyFill="1" applyBorder="1" applyAlignment="1" applyProtection="1">
      <alignment horizontal="center" vertical="top" wrapText="1"/>
    </xf>
    <xf numFmtId="1" fontId="19" fillId="0" borderId="17" xfId="2" applyNumberFormat="1" applyFont="1" applyFill="1" applyBorder="1" applyAlignment="1">
      <alignment horizontal="center" vertical="top" wrapText="1"/>
    </xf>
    <xf numFmtId="1" fontId="23" fillId="0" borderId="5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/>
    <xf numFmtId="0" fontId="19" fillId="8" borderId="12" xfId="0" applyFont="1" applyFill="1" applyBorder="1" applyAlignment="1">
      <alignment horizontal="center" vertical="top" wrapText="1"/>
    </xf>
    <xf numFmtId="1" fontId="19" fillId="8" borderId="5" xfId="2" applyNumberFormat="1" applyFont="1" applyFill="1" applyBorder="1" applyAlignment="1">
      <alignment horizontal="center" vertical="top" wrapText="1"/>
    </xf>
    <xf numFmtId="1" fontId="19" fillId="8" borderId="1" xfId="2" applyNumberFormat="1" applyFont="1" applyFill="1" applyBorder="1" applyAlignment="1">
      <alignment horizontal="center" vertical="top" wrapText="1"/>
    </xf>
    <xf numFmtId="1" fontId="19" fillId="8" borderId="10" xfId="2" applyNumberFormat="1" applyFont="1" applyFill="1" applyBorder="1" applyAlignment="1">
      <alignment horizontal="center" vertical="top" wrapText="1"/>
    </xf>
    <xf numFmtId="0" fontId="23" fillId="8" borderId="1" xfId="0" applyFont="1" applyFill="1" applyBorder="1" applyAlignment="1">
      <alignment horizontal="center" vertical="top" wrapText="1"/>
    </xf>
    <xf numFmtId="1" fontId="23" fillId="8" borderId="10" xfId="2" applyNumberFormat="1" applyFont="1" applyFill="1" applyBorder="1" applyAlignment="1">
      <alignment horizontal="center" vertical="top" wrapText="1"/>
    </xf>
    <xf numFmtId="170" fontId="23" fillId="8" borderId="1" xfId="0" applyNumberFormat="1" applyFont="1" applyFill="1" applyBorder="1" applyAlignment="1">
      <alignment horizontal="center" vertical="top" wrapText="1"/>
    </xf>
    <xf numFmtId="0" fontId="19" fillId="9" borderId="12" xfId="0" applyFont="1" applyFill="1" applyBorder="1" applyAlignment="1">
      <alignment horizontal="center" vertical="top" wrapText="1"/>
    </xf>
    <xf numFmtId="1" fontId="19" fillId="9" borderId="5" xfId="2" applyNumberFormat="1" applyFont="1" applyFill="1" applyBorder="1" applyAlignment="1">
      <alignment horizontal="center" vertical="top" wrapText="1"/>
    </xf>
    <xf numFmtId="1" fontId="19" fillId="9" borderId="1" xfId="2" applyNumberFormat="1" applyFont="1" applyFill="1" applyBorder="1" applyAlignment="1">
      <alignment horizontal="center" vertical="top" wrapText="1"/>
    </xf>
    <xf numFmtId="1" fontId="19" fillId="9" borderId="10" xfId="2" applyNumberFormat="1" applyFont="1" applyFill="1" applyBorder="1" applyAlignment="1">
      <alignment horizontal="center" vertical="top" wrapText="1"/>
    </xf>
    <xf numFmtId="170" fontId="23" fillId="9" borderId="1" xfId="0" applyNumberFormat="1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165" fontId="19" fillId="3" borderId="0" xfId="2" applyNumberFormat="1" applyFont="1" applyFill="1" applyBorder="1" applyAlignment="1" applyProtection="1">
      <alignment vertical="center" wrapText="1"/>
    </xf>
    <xf numFmtId="165" fontId="19" fillId="0" borderId="0" xfId="2" applyNumberFormat="1" applyFont="1" applyFill="1" applyBorder="1" applyAlignment="1" applyProtection="1">
      <alignment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vertical="center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0" fontId="21" fillId="0" borderId="1" xfId="0" applyFont="1" applyBorder="1" applyAlignment="1">
      <alignment horizontal="left" vertical="top"/>
    </xf>
    <xf numFmtId="165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/>
    <xf numFmtId="165" fontId="19" fillId="0" borderId="1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5" borderId="1" xfId="0" applyNumberFormat="1" applyFont="1" applyFill="1" applyBorder="1" applyAlignment="1" applyProtection="1">
      <alignment horizontal="center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165" fontId="19" fillId="5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1" xfId="0" applyFont="1" applyFill="1" applyBorder="1"/>
    <xf numFmtId="165" fontId="19" fillId="3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/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34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top"/>
    </xf>
    <xf numFmtId="0" fontId="33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3" fontId="19" fillId="0" borderId="19" xfId="0" applyNumberFormat="1" applyFont="1" applyBorder="1" applyAlignment="1">
      <alignment horizontal="center" vertical="top" wrapText="1"/>
    </xf>
    <xf numFmtId="3" fontId="19" fillId="0" borderId="21" xfId="0" applyNumberFormat="1" applyFont="1" applyBorder="1" applyAlignment="1">
      <alignment horizontal="center" vertical="top" wrapText="1"/>
    </xf>
    <xf numFmtId="3" fontId="19" fillId="0" borderId="18" xfId="0" applyNumberFormat="1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20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19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4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25" fillId="0" borderId="1" xfId="3" applyFont="1" applyFill="1" applyBorder="1" applyAlignment="1">
      <alignment horizontal="left" vertical="top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13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top"/>
    </xf>
    <xf numFmtId="49" fontId="16" fillId="0" borderId="10" xfId="3" applyNumberFormat="1" applyFont="1" applyFill="1" applyBorder="1" applyAlignment="1">
      <alignment horizontal="center" vertical="top" wrapText="1"/>
    </xf>
    <xf numFmtId="49" fontId="16" fillId="0" borderId="8" xfId="3" applyNumberFormat="1" applyFont="1" applyFill="1" applyBorder="1" applyAlignment="1">
      <alignment horizontal="center" vertical="top" wrapText="1"/>
    </xf>
    <xf numFmtId="49" fontId="16" fillId="0" borderId="5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76" t="s">
        <v>39</v>
      </c>
      <c r="B1" s="277"/>
      <c r="C1" s="278" t="s">
        <v>40</v>
      </c>
      <c r="D1" s="270" t="s">
        <v>44</v>
      </c>
      <c r="E1" s="271"/>
      <c r="F1" s="272"/>
      <c r="G1" s="270" t="s">
        <v>17</v>
      </c>
      <c r="H1" s="271"/>
      <c r="I1" s="272"/>
      <c r="J1" s="270" t="s">
        <v>18</v>
      </c>
      <c r="K1" s="271"/>
      <c r="L1" s="272"/>
      <c r="M1" s="270" t="s">
        <v>22</v>
      </c>
      <c r="N1" s="271"/>
      <c r="O1" s="272"/>
      <c r="P1" s="273" t="s">
        <v>23</v>
      </c>
      <c r="Q1" s="274"/>
      <c r="R1" s="270" t="s">
        <v>24</v>
      </c>
      <c r="S1" s="271"/>
      <c r="T1" s="272"/>
      <c r="U1" s="270" t="s">
        <v>25</v>
      </c>
      <c r="V1" s="271"/>
      <c r="W1" s="272"/>
      <c r="X1" s="273" t="s">
        <v>26</v>
      </c>
      <c r="Y1" s="275"/>
      <c r="Z1" s="274"/>
      <c r="AA1" s="273" t="s">
        <v>27</v>
      </c>
      <c r="AB1" s="274"/>
      <c r="AC1" s="270" t="s">
        <v>28</v>
      </c>
      <c r="AD1" s="271"/>
      <c r="AE1" s="272"/>
      <c r="AF1" s="270" t="s">
        <v>29</v>
      </c>
      <c r="AG1" s="271"/>
      <c r="AH1" s="272"/>
      <c r="AI1" s="270" t="s">
        <v>30</v>
      </c>
      <c r="AJ1" s="271"/>
      <c r="AK1" s="272"/>
      <c r="AL1" s="273" t="s">
        <v>31</v>
      </c>
      <c r="AM1" s="274"/>
      <c r="AN1" s="270" t="s">
        <v>32</v>
      </c>
      <c r="AO1" s="271"/>
      <c r="AP1" s="272"/>
      <c r="AQ1" s="270" t="s">
        <v>33</v>
      </c>
      <c r="AR1" s="271"/>
      <c r="AS1" s="272"/>
      <c r="AT1" s="270" t="s">
        <v>34</v>
      </c>
      <c r="AU1" s="271"/>
      <c r="AV1" s="272"/>
    </row>
    <row r="2" spans="1:48" ht="39" customHeight="1">
      <c r="A2" s="277"/>
      <c r="B2" s="277"/>
      <c r="C2" s="27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78" t="s">
        <v>82</v>
      </c>
      <c r="B3" s="27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8"/>
      <c r="B4" s="27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8"/>
      <c r="B5" s="27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8"/>
      <c r="B6" s="27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8"/>
      <c r="B7" s="27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8"/>
      <c r="B8" s="27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8"/>
      <c r="B9" s="27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9" t="s">
        <v>57</v>
      </c>
      <c r="B1" s="279"/>
      <c r="C1" s="279"/>
      <c r="D1" s="279"/>
      <c r="E1" s="279"/>
    </row>
    <row r="2" spans="1:5">
      <c r="A2" s="12"/>
      <c r="B2" s="12"/>
      <c r="C2" s="12"/>
      <c r="D2" s="12"/>
      <c r="E2" s="12"/>
    </row>
    <row r="3" spans="1:5">
      <c r="A3" s="280" t="s">
        <v>129</v>
      </c>
      <c r="B3" s="280"/>
      <c r="C3" s="280"/>
      <c r="D3" s="280"/>
      <c r="E3" s="280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1" t="s">
        <v>78</v>
      </c>
      <c r="B26" s="281"/>
      <c r="C26" s="281"/>
      <c r="D26" s="281"/>
      <c r="E26" s="281"/>
    </row>
    <row r="27" spans="1:5">
      <c r="A27" s="28"/>
      <c r="B27" s="28"/>
      <c r="C27" s="28"/>
      <c r="D27" s="28"/>
      <c r="E27" s="28"/>
    </row>
    <row r="28" spans="1:5">
      <c r="A28" s="281" t="s">
        <v>79</v>
      </c>
      <c r="B28" s="281"/>
      <c r="C28" s="281"/>
      <c r="D28" s="281"/>
      <c r="E28" s="281"/>
    </row>
    <row r="29" spans="1:5">
      <c r="A29" s="281"/>
      <c r="B29" s="281"/>
      <c r="C29" s="281"/>
      <c r="D29" s="281"/>
      <c r="E29" s="28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04" t="s">
        <v>45</v>
      </c>
      <c r="C3" s="30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92" t="s">
        <v>1</v>
      </c>
      <c r="B5" s="28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92"/>
      <c r="B6" s="28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92"/>
      <c r="B7" s="28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92" t="s">
        <v>3</v>
      </c>
      <c r="B8" s="28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05" t="s">
        <v>204</v>
      </c>
      <c r="N8" s="306"/>
      <c r="O8" s="307"/>
      <c r="P8" s="56"/>
      <c r="Q8" s="56"/>
    </row>
    <row r="9" spans="1:256" ht="33.950000000000003" customHeight="1">
      <c r="A9" s="292"/>
      <c r="B9" s="28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92" t="s">
        <v>4</v>
      </c>
      <c r="B10" s="28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92"/>
      <c r="B11" s="28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92" t="s">
        <v>5</v>
      </c>
      <c r="B12" s="28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92"/>
      <c r="B13" s="28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92" t="s">
        <v>9</v>
      </c>
      <c r="B14" s="28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92"/>
      <c r="B15" s="28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88"/>
      <c r="AJ16" s="288"/>
      <c r="AK16" s="288"/>
      <c r="AZ16" s="288"/>
      <c r="BA16" s="288"/>
      <c r="BB16" s="288"/>
      <c r="BQ16" s="288"/>
      <c r="BR16" s="288"/>
      <c r="BS16" s="288"/>
      <c r="CH16" s="288"/>
      <c r="CI16" s="288"/>
      <c r="CJ16" s="288"/>
      <c r="CY16" s="288"/>
      <c r="CZ16" s="288"/>
      <c r="DA16" s="288"/>
      <c r="DP16" s="288"/>
      <c r="DQ16" s="288"/>
      <c r="DR16" s="288"/>
      <c r="EG16" s="288"/>
      <c r="EH16" s="288"/>
      <c r="EI16" s="288"/>
      <c r="EX16" s="288"/>
      <c r="EY16" s="288"/>
      <c r="EZ16" s="288"/>
      <c r="FO16" s="288"/>
      <c r="FP16" s="288"/>
      <c r="FQ16" s="288"/>
      <c r="GF16" s="288"/>
      <c r="GG16" s="288"/>
      <c r="GH16" s="288"/>
      <c r="GW16" s="288"/>
      <c r="GX16" s="288"/>
      <c r="GY16" s="288"/>
      <c r="HN16" s="288"/>
      <c r="HO16" s="288"/>
      <c r="HP16" s="288"/>
      <c r="IE16" s="288"/>
      <c r="IF16" s="288"/>
      <c r="IG16" s="288"/>
      <c r="IV16" s="288"/>
    </row>
    <row r="17" spans="1:17" ht="320.25" customHeight="1">
      <c r="A17" s="292" t="s">
        <v>6</v>
      </c>
      <c r="B17" s="28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92"/>
      <c r="B18" s="28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92" t="s">
        <v>7</v>
      </c>
      <c r="B19" s="28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92"/>
      <c r="B20" s="28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92" t="s">
        <v>8</v>
      </c>
      <c r="B21" s="28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92"/>
      <c r="B22" s="28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97" t="s">
        <v>14</v>
      </c>
      <c r="B23" s="29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98"/>
      <c r="B24" s="29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96" t="s">
        <v>15</v>
      </c>
      <c r="B25" s="29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96"/>
      <c r="B26" s="29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92" t="s">
        <v>93</v>
      </c>
      <c r="B31" s="28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92"/>
      <c r="B32" s="28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92" t="s">
        <v>95</v>
      </c>
      <c r="B34" s="28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92"/>
      <c r="B35" s="28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01" t="s">
        <v>97</v>
      </c>
      <c r="B36" s="29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02"/>
      <c r="B37" s="29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92" t="s">
        <v>99</v>
      </c>
      <c r="B39" s="28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89" t="s">
        <v>246</v>
      </c>
      <c r="I39" s="290"/>
      <c r="J39" s="290"/>
      <c r="K39" s="290"/>
      <c r="L39" s="290"/>
      <c r="M39" s="290"/>
      <c r="N39" s="290"/>
      <c r="O39" s="291"/>
      <c r="P39" s="55" t="s">
        <v>188</v>
      </c>
      <c r="Q39" s="56"/>
    </row>
    <row r="40" spans="1:17" ht="39.950000000000003" customHeight="1">
      <c r="A40" s="292" t="s">
        <v>10</v>
      </c>
      <c r="B40" s="28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92" t="s">
        <v>100</v>
      </c>
      <c r="B41" s="28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92"/>
      <c r="B42" s="28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92" t="s">
        <v>102</v>
      </c>
      <c r="B43" s="28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84" t="s">
        <v>191</v>
      </c>
      <c r="H43" s="285"/>
      <c r="I43" s="285"/>
      <c r="J43" s="285"/>
      <c r="K43" s="285"/>
      <c r="L43" s="285"/>
      <c r="M43" s="285"/>
      <c r="N43" s="285"/>
      <c r="O43" s="286"/>
      <c r="P43" s="56"/>
      <c r="Q43" s="56"/>
    </row>
    <row r="44" spans="1:17" ht="39.950000000000003" customHeight="1">
      <c r="A44" s="292"/>
      <c r="B44" s="28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92" t="s">
        <v>104</v>
      </c>
      <c r="B45" s="28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92" t="s">
        <v>12</v>
      </c>
      <c r="B46" s="28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99" t="s">
        <v>107</v>
      </c>
      <c r="B47" s="29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00"/>
      <c r="B48" s="29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99" t="s">
        <v>108</v>
      </c>
      <c r="B49" s="29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00"/>
      <c r="B50" s="29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92" t="s">
        <v>110</v>
      </c>
      <c r="B51" s="28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92"/>
      <c r="B52" s="28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92" t="s">
        <v>113</v>
      </c>
      <c r="B53" s="28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92"/>
      <c r="B54" s="28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92" t="s">
        <v>114</v>
      </c>
      <c r="B55" s="28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92"/>
      <c r="B56" s="28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92" t="s">
        <v>116</v>
      </c>
      <c r="B57" s="287" t="s">
        <v>117</v>
      </c>
      <c r="C57" s="53" t="s">
        <v>20</v>
      </c>
      <c r="D57" s="93" t="s">
        <v>234</v>
      </c>
      <c r="E57" s="92"/>
      <c r="F57" s="92" t="s">
        <v>235</v>
      </c>
      <c r="G57" s="308" t="s">
        <v>232</v>
      </c>
      <c r="H57" s="308"/>
      <c r="I57" s="92" t="s">
        <v>236</v>
      </c>
      <c r="J57" s="92" t="s">
        <v>237</v>
      </c>
      <c r="K57" s="305" t="s">
        <v>238</v>
      </c>
      <c r="L57" s="306"/>
      <c r="M57" s="306"/>
      <c r="N57" s="306"/>
      <c r="O57" s="307"/>
      <c r="P57" s="88" t="s">
        <v>198</v>
      </c>
      <c r="Q57" s="56"/>
    </row>
    <row r="58" spans="1:17" ht="39.950000000000003" customHeight="1">
      <c r="A58" s="292"/>
      <c r="B58" s="28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97" t="s">
        <v>119</v>
      </c>
      <c r="B59" s="297" t="s">
        <v>118</v>
      </c>
      <c r="C59" s="29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03"/>
      <c r="B60" s="303"/>
      <c r="C60" s="30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03"/>
      <c r="B61" s="303"/>
      <c r="C61" s="29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98"/>
      <c r="B62" s="29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92" t="s">
        <v>120</v>
      </c>
      <c r="B63" s="28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92"/>
      <c r="B64" s="28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96" t="s">
        <v>122</v>
      </c>
      <c r="B65" s="29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96"/>
      <c r="B66" s="29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92" t="s">
        <v>124</v>
      </c>
      <c r="B67" s="28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92"/>
      <c r="B68" s="28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99" t="s">
        <v>126</v>
      </c>
      <c r="B69" s="29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00"/>
      <c r="B70" s="29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82" t="s">
        <v>254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83" t="s">
        <v>215</v>
      </c>
      <c r="C79" s="283"/>
      <c r="D79" s="283"/>
      <c r="E79" s="28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view="pageBreakPreview" zoomScale="70" zoomScaleNormal="25" zoomScaleSheetLayoutView="70" zoomScalePageLayoutView="25" workbookViewId="0">
      <pane xSplit="3" ySplit="11" topLeftCell="D66" activePane="bottomRight" state="frozen"/>
      <selection pane="topRight" activeCell="D1" sqref="D1"/>
      <selection pane="bottomLeft" activeCell="A12" sqref="A12"/>
      <selection pane="bottomRight" activeCell="K23" sqref="K23"/>
    </sheetView>
  </sheetViews>
  <sheetFormatPr defaultColWidth="9.140625" defaultRowHeight="12.75"/>
  <cols>
    <col min="1" max="1" width="8" style="100" customWidth="1"/>
    <col min="2" max="2" width="39.140625" style="100" customWidth="1"/>
    <col min="3" max="3" width="30.140625" style="100" customWidth="1"/>
    <col min="4" max="4" width="20.7109375" style="104" customWidth="1"/>
    <col min="5" max="5" width="16.5703125" style="105" customWidth="1"/>
    <col min="6" max="6" width="14.85546875" style="105" customWidth="1"/>
    <col min="7" max="7" width="10.28515625" style="105" customWidth="1"/>
    <col min="8" max="10" width="8.7109375" style="100" customWidth="1"/>
    <col min="11" max="16" width="8.7109375" style="148" customWidth="1"/>
    <col min="17" max="19" width="8.7109375" style="100" customWidth="1"/>
    <col min="20" max="20" width="10.85546875" style="148" customWidth="1"/>
    <col min="21" max="28" width="8.7109375" style="148" customWidth="1"/>
    <col min="29" max="29" width="10.140625" style="100" customWidth="1"/>
    <col min="30" max="30" width="8.7109375" style="100" customWidth="1"/>
    <col min="31" max="31" width="7.7109375" style="100" customWidth="1"/>
    <col min="32" max="32" width="10.140625" style="148" customWidth="1"/>
    <col min="33" max="33" width="11.42578125" style="148" customWidth="1"/>
    <col min="34" max="34" width="7.28515625" style="148" customWidth="1"/>
    <col min="35" max="35" width="9.85546875" style="100" customWidth="1"/>
    <col min="36" max="36" width="9.42578125" style="100" customWidth="1"/>
    <col min="37" max="37" width="8.7109375" style="100" customWidth="1"/>
    <col min="38" max="38" width="10.5703125" style="100" customWidth="1"/>
    <col min="39" max="40" width="8.7109375" style="100" customWidth="1"/>
    <col min="41" max="41" width="14.140625" style="100" customWidth="1"/>
    <col min="42" max="42" width="12.42578125" style="100" customWidth="1"/>
    <col min="43" max="43" width="8.7109375" style="100" customWidth="1"/>
    <col min="44" max="44" width="26.140625" style="95" customWidth="1"/>
    <col min="45" max="16384" width="9.140625" style="95"/>
  </cols>
  <sheetData>
    <row r="1" spans="1:44" ht="18.600000000000001" customHeight="1">
      <c r="A1" s="165"/>
      <c r="B1" s="165"/>
      <c r="C1" s="166"/>
      <c r="D1" s="167"/>
      <c r="E1" s="168"/>
      <c r="F1" s="168"/>
      <c r="G1" s="168"/>
      <c r="H1" s="165"/>
      <c r="I1" s="165"/>
      <c r="J1" s="165"/>
      <c r="K1" s="169"/>
      <c r="L1" s="169"/>
      <c r="M1" s="169"/>
      <c r="N1" s="169"/>
      <c r="O1" s="169"/>
      <c r="P1" s="169"/>
      <c r="Q1" s="165"/>
      <c r="R1" s="165"/>
      <c r="S1" s="165"/>
      <c r="T1" s="169"/>
      <c r="U1" s="169"/>
      <c r="V1" s="169"/>
      <c r="W1" s="169"/>
      <c r="X1" s="169"/>
      <c r="Y1" s="169"/>
      <c r="Z1" s="169"/>
      <c r="AA1" s="169"/>
      <c r="AB1" s="169"/>
      <c r="AC1" s="165"/>
      <c r="AD1" s="165"/>
      <c r="AE1" s="165"/>
      <c r="AF1" s="169"/>
      <c r="AG1" s="169"/>
      <c r="AH1" s="169"/>
      <c r="AI1" s="165"/>
      <c r="AJ1" s="165"/>
      <c r="AK1" s="165"/>
      <c r="AL1" s="165"/>
      <c r="AM1" s="165"/>
      <c r="AN1" s="165"/>
      <c r="AO1" s="170"/>
      <c r="AP1" s="170"/>
      <c r="AQ1" s="170"/>
      <c r="AR1" s="171" t="s">
        <v>289</v>
      </c>
    </row>
    <row r="2" spans="1:44" ht="26.25" hidden="1">
      <c r="A2" s="165"/>
      <c r="B2" s="165"/>
      <c r="C2" s="165"/>
      <c r="D2" s="172"/>
      <c r="E2" s="168"/>
      <c r="F2" s="168"/>
      <c r="G2" s="168"/>
      <c r="H2" s="165"/>
      <c r="I2" s="165"/>
      <c r="J2" s="165"/>
      <c r="K2" s="169"/>
      <c r="L2" s="169"/>
      <c r="M2" s="169"/>
      <c r="N2" s="169"/>
      <c r="O2" s="169"/>
      <c r="P2" s="169"/>
      <c r="Q2" s="165"/>
      <c r="R2" s="165"/>
      <c r="S2" s="165"/>
      <c r="T2" s="169"/>
      <c r="U2" s="169"/>
      <c r="V2" s="169"/>
      <c r="W2" s="169"/>
      <c r="X2" s="169"/>
      <c r="Y2" s="169"/>
      <c r="Z2" s="169"/>
      <c r="AA2" s="169"/>
      <c r="AB2" s="169"/>
      <c r="AC2" s="165"/>
      <c r="AD2" s="165"/>
      <c r="AE2" s="165"/>
      <c r="AF2" s="169"/>
      <c r="AG2" s="169"/>
      <c r="AH2" s="169"/>
      <c r="AI2" s="165"/>
      <c r="AJ2" s="165"/>
      <c r="AK2" s="165"/>
      <c r="AL2" s="165"/>
      <c r="AM2" s="165"/>
      <c r="AN2" s="165"/>
      <c r="AO2" s="165"/>
      <c r="AP2" s="165"/>
      <c r="AQ2" s="165"/>
      <c r="AR2" s="173" t="s">
        <v>263</v>
      </c>
    </row>
    <row r="3" spans="1:44" s="107" customFormat="1" ht="31.5" customHeight="1">
      <c r="A3" s="337" t="s">
        <v>298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</row>
    <row r="4" spans="1:44" s="96" customFormat="1" ht="26.25">
      <c r="A4" s="338" t="s">
        <v>297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</row>
    <row r="5" spans="1:44" s="97" customFormat="1" ht="22.15" customHeight="1">
      <c r="A5" s="339" t="s">
        <v>319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</row>
    <row r="6" spans="1:44" s="97" customFormat="1" ht="25.9" customHeight="1">
      <c r="A6" s="342" t="s">
        <v>320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178"/>
      <c r="AK6" s="178"/>
      <c r="AL6" s="179"/>
      <c r="AM6" s="179"/>
      <c r="AN6" s="179"/>
      <c r="AO6" s="182"/>
      <c r="AP6" s="182"/>
      <c r="AQ6" s="182"/>
      <c r="AR6" s="177"/>
    </row>
    <row r="7" spans="1:44" ht="60.6" hidden="1" customHeight="1" thickBo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180"/>
      <c r="AK7" s="180"/>
      <c r="AL7" s="95"/>
      <c r="AM7" s="95"/>
      <c r="AN7" s="95"/>
      <c r="AO7" s="95"/>
      <c r="AP7" s="95"/>
      <c r="AQ7" s="95"/>
      <c r="AR7" s="184" t="s">
        <v>257</v>
      </c>
    </row>
    <row r="8" spans="1:44" ht="15" customHeight="1">
      <c r="A8" s="333" t="s">
        <v>0</v>
      </c>
      <c r="B8" s="333" t="s">
        <v>296</v>
      </c>
      <c r="C8" s="333" t="s">
        <v>258</v>
      </c>
      <c r="D8" s="333" t="s">
        <v>40</v>
      </c>
      <c r="E8" s="333" t="s">
        <v>256</v>
      </c>
      <c r="F8" s="333"/>
      <c r="G8" s="333"/>
      <c r="H8" s="320" t="s">
        <v>255</v>
      </c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41" t="s">
        <v>285</v>
      </c>
    </row>
    <row r="9" spans="1:44" ht="28.5" customHeight="1">
      <c r="A9" s="333"/>
      <c r="B9" s="333"/>
      <c r="C9" s="333"/>
      <c r="D9" s="333"/>
      <c r="E9" s="333" t="s">
        <v>345</v>
      </c>
      <c r="F9" s="333" t="s">
        <v>269</v>
      </c>
      <c r="G9" s="334" t="s">
        <v>19</v>
      </c>
      <c r="H9" s="336" t="s">
        <v>17</v>
      </c>
      <c r="I9" s="336"/>
      <c r="J9" s="336"/>
      <c r="K9" s="332" t="s">
        <v>18</v>
      </c>
      <c r="L9" s="332"/>
      <c r="M9" s="332"/>
      <c r="N9" s="332" t="s">
        <v>22</v>
      </c>
      <c r="O9" s="332"/>
      <c r="P9" s="332"/>
      <c r="Q9" s="336" t="s">
        <v>24</v>
      </c>
      <c r="R9" s="336"/>
      <c r="S9" s="336"/>
      <c r="T9" s="332" t="s">
        <v>25</v>
      </c>
      <c r="U9" s="332"/>
      <c r="V9" s="332"/>
      <c r="W9" s="332" t="s">
        <v>26</v>
      </c>
      <c r="X9" s="332"/>
      <c r="Y9" s="332"/>
      <c r="Z9" s="332" t="s">
        <v>28</v>
      </c>
      <c r="AA9" s="332"/>
      <c r="AB9" s="332"/>
      <c r="AC9" s="336" t="s">
        <v>29</v>
      </c>
      <c r="AD9" s="336"/>
      <c r="AE9" s="336"/>
      <c r="AF9" s="332" t="s">
        <v>30</v>
      </c>
      <c r="AG9" s="332"/>
      <c r="AH9" s="332"/>
      <c r="AI9" s="336" t="s">
        <v>32</v>
      </c>
      <c r="AJ9" s="336"/>
      <c r="AK9" s="336"/>
      <c r="AL9" s="336" t="s">
        <v>33</v>
      </c>
      <c r="AM9" s="336"/>
      <c r="AN9" s="336"/>
      <c r="AO9" s="336" t="s">
        <v>34</v>
      </c>
      <c r="AP9" s="336"/>
      <c r="AQ9" s="336"/>
      <c r="AR9" s="341"/>
    </row>
    <row r="10" spans="1:44" ht="40.9" customHeight="1">
      <c r="A10" s="333"/>
      <c r="B10" s="333"/>
      <c r="C10" s="333"/>
      <c r="D10" s="333"/>
      <c r="E10" s="333"/>
      <c r="F10" s="333"/>
      <c r="G10" s="334"/>
      <c r="H10" s="191" t="s">
        <v>20</v>
      </c>
      <c r="I10" s="191" t="s">
        <v>21</v>
      </c>
      <c r="J10" s="185" t="s">
        <v>19</v>
      </c>
      <c r="K10" s="191" t="s">
        <v>20</v>
      </c>
      <c r="L10" s="191" t="s">
        <v>21</v>
      </c>
      <c r="M10" s="186" t="s">
        <v>19</v>
      </c>
      <c r="N10" s="191" t="s">
        <v>20</v>
      </c>
      <c r="O10" s="191" t="s">
        <v>21</v>
      </c>
      <c r="P10" s="186" t="s">
        <v>19</v>
      </c>
      <c r="Q10" s="191" t="s">
        <v>20</v>
      </c>
      <c r="R10" s="191" t="s">
        <v>21</v>
      </c>
      <c r="S10" s="185" t="s">
        <v>19</v>
      </c>
      <c r="T10" s="191" t="s">
        <v>20</v>
      </c>
      <c r="U10" s="191" t="s">
        <v>21</v>
      </c>
      <c r="V10" s="186" t="s">
        <v>19</v>
      </c>
      <c r="W10" s="191" t="s">
        <v>20</v>
      </c>
      <c r="X10" s="191" t="s">
        <v>21</v>
      </c>
      <c r="Y10" s="186" t="s">
        <v>19</v>
      </c>
      <c r="Z10" s="191" t="s">
        <v>20</v>
      </c>
      <c r="AA10" s="191" t="s">
        <v>21</v>
      </c>
      <c r="AB10" s="186" t="s">
        <v>19</v>
      </c>
      <c r="AC10" s="191" t="s">
        <v>20</v>
      </c>
      <c r="AD10" s="191" t="s">
        <v>21</v>
      </c>
      <c r="AE10" s="185" t="s">
        <v>19</v>
      </c>
      <c r="AF10" s="191" t="s">
        <v>20</v>
      </c>
      <c r="AG10" s="191" t="s">
        <v>21</v>
      </c>
      <c r="AH10" s="186" t="s">
        <v>19</v>
      </c>
      <c r="AI10" s="191" t="s">
        <v>20</v>
      </c>
      <c r="AJ10" s="191" t="s">
        <v>21</v>
      </c>
      <c r="AK10" s="185" t="s">
        <v>19</v>
      </c>
      <c r="AL10" s="191" t="s">
        <v>20</v>
      </c>
      <c r="AM10" s="191" t="s">
        <v>21</v>
      </c>
      <c r="AN10" s="185" t="s">
        <v>19</v>
      </c>
      <c r="AO10" s="191" t="s">
        <v>20</v>
      </c>
      <c r="AP10" s="191" t="s">
        <v>21</v>
      </c>
      <c r="AQ10" s="185" t="s">
        <v>19</v>
      </c>
      <c r="AR10" s="341"/>
    </row>
    <row r="11" spans="1:44" s="98" customFormat="1" ht="15.75">
      <c r="A11" s="187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8">
        <v>7</v>
      </c>
      <c r="H11" s="192">
        <v>8</v>
      </c>
      <c r="I11" s="192">
        <v>9</v>
      </c>
      <c r="J11" s="188">
        <v>10</v>
      </c>
      <c r="K11" s="192">
        <v>11</v>
      </c>
      <c r="L11" s="192">
        <v>12</v>
      </c>
      <c r="M11" s="189">
        <v>13</v>
      </c>
      <c r="N11" s="192">
        <v>14</v>
      </c>
      <c r="O11" s="192">
        <v>15</v>
      </c>
      <c r="P11" s="189">
        <v>16</v>
      </c>
      <c r="Q11" s="192">
        <v>17</v>
      </c>
      <c r="R11" s="192">
        <v>18</v>
      </c>
      <c r="S11" s="188">
        <v>19</v>
      </c>
      <c r="T11" s="192">
        <v>20</v>
      </c>
      <c r="U11" s="192">
        <v>21</v>
      </c>
      <c r="V11" s="189">
        <v>22</v>
      </c>
      <c r="W11" s="192">
        <v>23</v>
      </c>
      <c r="X11" s="192">
        <v>24</v>
      </c>
      <c r="Y11" s="189">
        <v>25</v>
      </c>
      <c r="Z11" s="192">
        <v>26</v>
      </c>
      <c r="AA11" s="192">
        <v>24</v>
      </c>
      <c r="AB11" s="189">
        <v>25</v>
      </c>
      <c r="AC11" s="192">
        <v>29</v>
      </c>
      <c r="AD11" s="192">
        <v>30</v>
      </c>
      <c r="AE11" s="188">
        <v>31</v>
      </c>
      <c r="AF11" s="192">
        <v>32</v>
      </c>
      <c r="AG11" s="192">
        <v>33</v>
      </c>
      <c r="AH11" s="189">
        <v>34</v>
      </c>
      <c r="AI11" s="192">
        <v>35</v>
      </c>
      <c r="AJ11" s="192">
        <v>36</v>
      </c>
      <c r="AK11" s="188">
        <v>37</v>
      </c>
      <c r="AL11" s="192">
        <v>38</v>
      </c>
      <c r="AM11" s="192">
        <v>39</v>
      </c>
      <c r="AN11" s="188">
        <v>40</v>
      </c>
      <c r="AO11" s="192">
        <v>41</v>
      </c>
      <c r="AP11" s="192">
        <v>42</v>
      </c>
      <c r="AQ11" s="188">
        <v>43</v>
      </c>
      <c r="AR11" s="190">
        <v>44</v>
      </c>
    </row>
    <row r="12" spans="1:44" ht="35.1" customHeight="1">
      <c r="A12" s="320" t="s">
        <v>268</v>
      </c>
      <c r="B12" s="320"/>
      <c r="C12" s="320"/>
      <c r="D12" s="209" t="s">
        <v>256</v>
      </c>
      <c r="E12" s="203">
        <f t="shared" ref="E12:F40" si="0">SUM(H12,K12,N12,Q12,T12,W12,Z12,AC12,AF12,AI12,AL12,AO12)</f>
        <v>107108.3</v>
      </c>
      <c r="F12" s="203">
        <f>F13+F14</f>
        <v>0</v>
      </c>
      <c r="G12" s="204">
        <f>IF(F12,F12/E12*100,0)</f>
        <v>0</v>
      </c>
      <c r="H12" s="203">
        <f>SUM(H13:H14)</f>
        <v>0</v>
      </c>
      <c r="I12" s="203">
        <f>SUM(I13:I14)</f>
        <v>0</v>
      </c>
      <c r="J12" s="204">
        <f>IF(I12,I12/H12*100,0)</f>
        <v>0</v>
      </c>
      <c r="K12" s="203">
        <f t="shared" ref="K12:L12" si="1">SUM(K13:K14)</f>
        <v>0</v>
      </c>
      <c r="L12" s="203">
        <f t="shared" si="1"/>
        <v>0</v>
      </c>
      <c r="M12" s="204">
        <f t="shared" ref="M12:M17" si="2">IF(L12,L12/K12*100,0)</f>
        <v>0</v>
      </c>
      <c r="N12" s="203">
        <f t="shared" ref="N12:O12" si="3">SUM(N13:N14)</f>
        <v>10</v>
      </c>
      <c r="O12" s="203">
        <f t="shared" si="3"/>
        <v>0</v>
      </c>
      <c r="P12" s="204">
        <f t="shared" ref="P12:P17" si="4">IF(O12,O12/N12*100,0)</f>
        <v>0</v>
      </c>
      <c r="Q12" s="203">
        <f t="shared" ref="Q12:R12" si="5">SUM(Q13:Q14)</f>
        <v>22.6</v>
      </c>
      <c r="R12" s="203">
        <f t="shared" si="5"/>
        <v>0</v>
      </c>
      <c r="S12" s="204">
        <f t="shared" ref="S12:S17" si="6">IF(R12,R12/Q12*100,0)</f>
        <v>0</v>
      </c>
      <c r="T12" s="203">
        <f t="shared" ref="T12:U12" si="7">SUM(T13:T14)</f>
        <v>10</v>
      </c>
      <c r="U12" s="203">
        <f t="shared" si="7"/>
        <v>0</v>
      </c>
      <c r="V12" s="204">
        <f t="shared" ref="V12:V17" si="8">IF(U12,U12/T12*100,0)</f>
        <v>0</v>
      </c>
      <c r="W12" s="203">
        <f t="shared" ref="W12:X12" si="9">SUM(W13:W14)</f>
        <v>133.69999999999999</v>
      </c>
      <c r="X12" s="203">
        <f t="shared" si="9"/>
        <v>0</v>
      </c>
      <c r="Y12" s="204">
        <f t="shared" ref="Y12:Y17" si="10">IF(X12,X12/W12*100,0)</f>
        <v>0</v>
      </c>
      <c r="Z12" s="203">
        <f t="shared" ref="Z12:AA12" si="11">SUM(Z13:Z14)</f>
        <v>10</v>
      </c>
      <c r="AA12" s="203">
        <f t="shared" si="11"/>
        <v>0</v>
      </c>
      <c r="AB12" s="204">
        <f t="shared" ref="AB12:AB17" si="12">IF(AA12,AA12/Z12*100,0)</f>
        <v>0</v>
      </c>
      <c r="AC12" s="203">
        <f t="shared" ref="AC12:AD12" si="13">SUM(AC13:AC14)</f>
        <v>0</v>
      </c>
      <c r="AD12" s="203">
        <f t="shared" si="13"/>
        <v>0</v>
      </c>
      <c r="AE12" s="204">
        <f t="shared" ref="AE12:AE17" si="14">IF(AD12,AD12/AC12*100,0)</f>
        <v>0</v>
      </c>
      <c r="AF12" s="203">
        <f t="shared" ref="AF12:AG12" si="15">SUM(AF13:AF14)</f>
        <v>10</v>
      </c>
      <c r="AG12" s="203">
        <f t="shared" si="15"/>
        <v>0</v>
      </c>
      <c r="AH12" s="204">
        <f t="shared" ref="AH12:AH17" si="16">IF(AG12,AG12/AF12*100,0)</f>
        <v>0</v>
      </c>
      <c r="AI12" s="203">
        <f t="shared" ref="AI12:AJ12" si="17">SUM(AI13:AI14)</f>
        <v>10</v>
      </c>
      <c r="AJ12" s="203">
        <f t="shared" si="17"/>
        <v>0</v>
      </c>
      <c r="AK12" s="204">
        <f t="shared" ref="AK12:AK17" si="18">IF(AJ12,AJ12/AI12*100,0)</f>
        <v>0</v>
      </c>
      <c r="AL12" s="203">
        <f t="shared" ref="AL12:AM12" si="19">SUM(AL13:AL14)</f>
        <v>10</v>
      </c>
      <c r="AM12" s="203">
        <f t="shared" si="19"/>
        <v>0</v>
      </c>
      <c r="AN12" s="204">
        <f t="shared" ref="AN12:AN17" si="20">IF(AM12,AM12/AL12*100,0)</f>
        <v>0</v>
      </c>
      <c r="AO12" s="203">
        <f t="shared" ref="AO12:AP12" si="21">SUM(AO13:AO14)</f>
        <v>106892</v>
      </c>
      <c r="AP12" s="203">
        <f t="shared" si="21"/>
        <v>0</v>
      </c>
      <c r="AQ12" s="204">
        <f t="shared" ref="AQ12:AQ17" si="22">IF(AP12,AP12/AO12*100,0)</f>
        <v>0</v>
      </c>
      <c r="AR12" s="329"/>
    </row>
    <row r="13" spans="1:44" ht="53.25" customHeight="1">
      <c r="A13" s="320"/>
      <c r="B13" s="320"/>
      <c r="C13" s="320"/>
      <c r="D13" s="194" t="s">
        <v>2</v>
      </c>
      <c r="E13" s="198">
        <f t="shared" si="0"/>
        <v>118.7</v>
      </c>
      <c r="F13" s="198">
        <f>F19</f>
        <v>0</v>
      </c>
      <c r="G13" s="199">
        <f t="shared" ref="G13:G50" si="23">IF(F13,F13/E13*100,0)</f>
        <v>0</v>
      </c>
      <c r="H13" s="200">
        <f>H31+H34+H43+H49</f>
        <v>0</v>
      </c>
      <c r="I13" s="200">
        <f>I31+I34+I43+I49</f>
        <v>0</v>
      </c>
      <c r="J13" s="199">
        <f t="shared" ref="J13:J26" si="24">IF(I13,I13/H13*100,0)</f>
        <v>0</v>
      </c>
      <c r="K13" s="200">
        <f t="shared" ref="K13:L13" si="25">K31+K34+K43+K49</f>
        <v>0</v>
      </c>
      <c r="L13" s="200">
        <f t="shared" si="25"/>
        <v>0</v>
      </c>
      <c r="M13" s="199">
        <f t="shared" si="2"/>
        <v>0</v>
      </c>
      <c r="N13" s="200">
        <f t="shared" ref="N13:O13" si="26">N31+N34+N43+N49</f>
        <v>0</v>
      </c>
      <c r="O13" s="200">
        <f t="shared" si="26"/>
        <v>0</v>
      </c>
      <c r="P13" s="199">
        <f t="shared" si="4"/>
        <v>0</v>
      </c>
      <c r="Q13" s="200">
        <f t="shared" ref="Q13:R13" si="27">Q31+Q34+Q43+Q49</f>
        <v>0</v>
      </c>
      <c r="R13" s="200">
        <f t="shared" si="27"/>
        <v>0</v>
      </c>
      <c r="S13" s="199">
        <f t="shared" si="6"/>
        <v>0</v>
      </c>
      <c r="T13" s="200">
        <f t="shared" ref="T13:U13" si="28">T31+T34+T43+T49</f>
        <v>0</v>
      </c>
      <c r="U13" s="200">
        <f t="shared" si="28"/>
        <v>0</v>
      </c>
      <c r="V13" s="199">
        <f t="shared" si="8"/>
        <v>0</v>
      </c>
      <c r="W13" s="200">
        <f t="shared" ref="W13:X13" si="29">W31+W34+W43+W49</f>
        <v>118.7</v>
      </c>
      <c r="X13" s="200">
        <f t="shared" si="29"/>
        <v>0</v>
      </c>
      <c r="Y13" s="199">
        <f t="shared" si="10"/>
        <v>0</v>
      </c>
      <c r="Z13" s="200">
        <f t="shared" ref="Z13:AA13" si="30">Z31+Z34+Z43+Z49</f>
        <v>0</v>
      </c>
      <c r="AA13" s="200">
        <f t="shared" si="30"/>
        <v>0</v>
      </c>
      <c r="AB13" s="199">
        <f t="shared" si="12"/>
        <v>0</v>
      </c>
      <c r="AC13" s="200">
        <f t="shared" ref="AC13:AD13" si="31">AC31+AC34+AC43+AC49</f>
        <v>0</v>
      </c>
      <c r="AD13" s="200">
        <f t="shared" si="31"/>
        <v>0</v>
      </c>
      <c r="AE13" s="199">
        <f t="shared" si="14"/>
        <v>0</v>
      </c>
      <c r="AF13" s="200">
        <f t="shared" ref="AF13:AG13" si="32">AF31+AF34+AF43+AF49</f>
        <v>0</v>
      </c>
      <c r="AG13" s="200">
        <f t="shared" si="32"/>
        <v>0</v>
      </c>
      <c r="AH13" s="199">
        <f t="shared" si="16"/>
        <v>0</v>
      </c>
      <c r="AI13" s="200">
        <f t="shared" ref="AI13:AJ13" si="33">AI31+AI34+AI43+AI49</f>
        <v>0</v>
      </c>
      <c r="AJ13" s="200">
        <f t="shared" si="33"/>
        <v>0</v>
      </c>
      <c r="AK13" s="199">
        <f t="shared" si="18"/>
        <v>0</v>
      </c>
      <c r="AL13" s="200">
        <f t="shared" ref="AL13:AM13" si="34">AL31+AL34+AL43+AL49</f>
        <v>0</v>
      </c>
      <c r="AM13" s="200">
        <f t="shared" si="34"/>
        <v>0</v>
      </c>
      <c r="AN13" s="199">
        <f t="shared" si="20"/>
        <v>0</v>
      </c>
      <c r="AO13" s="200">
        <f t="shared" ref="AO13:AP13" si="35">AO31+AO34+AO43+AO49</f>
        <v>0</v>
      </c>
      <c r="AP13" s="200">
        <f t="shared" si="35"/>
        <v>0</v>
      </c>
      <c r="AQ13" s="199">
        <f t="shared" si="22"/>
        <v>0</v>
      </c>
      <c r="AR13" s="318"/>
    </row>
    <row r="14" spans="1:44" ht="35.1" customHeight="1">
      <c r="A14" s="320"/>
      <c r="B14" s="320"/>
      <c r="C14" s="320"/>
      <c r="D14" s="194" t="s">
        <v>43</v>
      </c>
      <c r="E14" s="198">
        <f t="shared" si="0"/>
        <v>106989.6</v>
      </c>
      <c r="F14" s="198">
        <f>F20</f>
        <v>0</v>
      </c>
      <c r="G14" s="199">
        <f t="shared" si="23"/>
        <v>0</v>
      </c>
      <c r="H14" s="200">
        <f>H32+H35+H44+H50</f>
        <v>0</v>
      </c>
      <c r="I14" s="200">
        <f>I32+I35+I44+I50</f>
        <v>0</v>
      </c>
      <c r="J14" s="199">
        <f t="shared" si="24"/>
        <v>0</v>
      </c>
      <c r="K14" s="200">
        <f t="shared" ref="K14:L14" si="36">K32+K35+K44+K50</f>
        <v>0</v>
      </c>
      <c r="L14" s="200">
        <f t="shared" si="36"/>
        <v>0</v>
      </c>
      <c r="M14" s="199">
        <f t="shared" si="2"/>
        <v>0</v>
      </c>
      <c r="N14" s="200">
        <f t="shared" ref="N14:O14" si="37">N32+N35+N44+N50</f>
        <v>10</v>
      </c>
      <c r="O14" s="200">
        <f t="shared" si="37"/>
        <v>0</v>
      </c>
      <c r="P14" s="199">
        <f t="shared" si="4"/>
        <v>0</v>
      </c>
      <c r="Q14" s="200">
        <f t="shared" ref="Q14:R14" si="38">Q32+Q35+Q44+Q50</f>
        <v>22.6</v>
      </c>
      <c r="R14" s="200">
        <f t="shared" si="38"/>
        <v>0</v>
      </c>
      <c r="S14" s="199">
        <f t="shared" si="6"/>
        <v>0</v>
      </c>
      <c r="T14" s="200">
        <f t="shared" ref="T14:U14" si="39">T32+T35+T44+T50</f>
        <v>10</v>
      </c>
      <c r="U14" s="200">
        <f t="shared" si="39"/>
        <v>0</v>
      </c>
      <c r="V14" s="199">
        <f t="shared" si="8"/>
        <v>0</v>
      </c>
      <c r="W14" s="200">
        <f t="shared" ref="W14:X14" si="40">W32+W35+W44+W50</f>
        <v>15</v>
      </c>
      <c r="X14" s="200">
        <f t="shared" si="40"/>
        <v>0</v>
      </c>
      <c r="Y14" s="199">
        <f t="shared" si="10"/>
        <v>0</v>
      </c>
      <c r="Z14" s="200">
        <f t="shared" ref="Z14:AA14" si="41">Z32+Z35+Z44+Z50</f>
        <v>10</v>
      </c>
      <c r="AA14" s="200">
        <f t="shared" si="41"/>
        <v>0</v>
      </c>
      <c r="AB14" s="199">
        <f t="shared" si="12"/>
        <v>0</v>
      </c>
      <c r="AC14" s="200">
        <f t="shared" ref="AC14:AD14" si="42">AC32+AC35+AC44+AC50</f>
        <v>0</v>
      </c>
      <c r="AD14" s="200">
        <f t="shared" si="42"/>
        <v>0</v>
      </c>
      <c r="AE14" s="199">
        <f t="shared" si="14"/>
        <v>0</v>
      </c>
      <c r="AF14" s="200">
        <f t="shared" ref="AF14:AG14" si="43">AF32+AF35+AF44+AF50</f>
        <v>10</v>
      </c>
      <c r="AG14" s="200">
        <f t="shared" si="43"/>
        <v>0</v>
      </c>
      <c r="AH14" s="199">
        <f t="shared" si="16"/>
        <v>0</v>
      </c>
      <c r="AI14" s="200">
        <f t="shared" ref="AI14:AJ14" si="44">AI32+AI35+AI44+AI50</f>
        <v>10</v>
      </c>
      <c r="AJ14" s="200">
        <f t="shared" si="44"/>
        <v>0</v>
      </c>
      <c r="AK14" s="199">
        <f t="shared" si="18"/>
        <v>0</v>
      </c>
      <c r="AL14" s="200">
        <f t="shared" ref="AL14:AM14" si="45">AL32+AL35+AL44+AL50</f>
        <v>10</v>
      </c>
      <c r="AM14" s="200">
        <f t="shared" si="45"/>
        <v>0</v>
      </c>
      <c r="AN14" s="199">
        <f t="shared" si="20"/>
        <v>0</v>
      </c>
      <c r="AO14" s="200">
        <f t="shared" ref="AO14:AP14" si="46">AO32+AO35+AO44+AO50</f>
        <v>106892</v>
      </c>
      <c r="AP14" s="200">
        <f t="shared" si="46"/>
        <v>0</v>
      </c>
      <c r="AQ14" s="199">
        <f t="shared" si="22"/>
        <v>0</v>
      </c>
      <c r="AR14" s="318"/>
    </row>
    <row r="15" spans="1:44" ht="35.1" customHeight="1">
      <c r="A15" s="322" t="s">
        <v>294</v>
      </c>
      <c r="B15" s="335"/>
      <c r="C15" s="335"/>
      <c r="D15" s="197" t="s">
        <v>41</v>
      </c>
      <c r="E15" s="203">
        <f t="shared" si="0"/>
        <v>0</v>
      </c>
      <c r="F15" s="203">
        <f t="shared" si="0"/>
        <v>0</v>
      </c>
      <c r="G15" s="204">
        <f t="shared" si="23"/>
        <v>0</v>
      </c>
      <c r="H15" s="203">
        <f>SUM(H16:H17)</f>
        <v>0</v>
      </c>
      <c r="I15" s="203">
        <f>SUM(I16:I17)</f>
        <v>0</v>
      </c>
      <c r="J15" s="204">
        <f t="shared" si="24"/>
        <v>0</v>
      </c>
      <c r="K15" s="203">
        <f t="shared" ref="K15:L15" si="47">SUM(K16:K17)</f>
        <v>0</v>
      </c>
      <c r="L15" s="203">
        <f t="shared" si="47"/>
        <v>0</v>
      </c>
      <c r="M15" s="204">
        <f t="shared" si="2"/>
        <v>0</v>
      </c>
      <c r="N15" s="203">
        <f t="shared" ref="N15:O15" si="48">SUM(N16:N17)</f>
        <v>0</v>
      </c>
      <c r="O15" s="203">
        <f t="shared" si="48"/>
        <v>0</v>
      </c>
      <c r="P15" s="204">
        <f t="shared" si="4"/>
        <v>0</v>
      </c>
      <c r="Q15" s="203">
        <f t="shared" ref="Q15:R15" si="49">SUM(Q16:Q17)</f>
        <v>0</v>
      </c>
      <c r="R15" s="203">
        <f t="shared" si="49"/>
        <v>0</v>
      </c>
      <c r="S15" s="204">
        <f t="shared" si="6"/>
        <v>0</v>
      </c>
      <c r="T15" s="203">
        <f t="shared" ref="T15:U15" si="50">SUM(T16:T17)</f>
        <v>0</v>
      </c>
      <c r="U15" s="203">
        <f t="shared" si="50"/>
        <v>0</v>
      </c>
      <c r="V15" s="204">
        <f t="shared" si="8"/>
        <v>0</v>
      </c>
      <c r="W15" s="203">
        <f t="shared" ref="W15:X15" si="51">SUM(W16:W17)</f>
        <v>0</v>
      </c>
      <c r="X15" s="203">
        <f t="shared" si="51"/>
        <v>0</v>
      </c>
      <c r="Y15" s="204">
        <f t="shared" si="10"/>
        <v>0</v>
      </c>
      <c r="Z15" s="203">
        <f t="shared" ref="Z15:AA15" si="52">SUM(Z16:Z17)</f>
        <v>0</v>
      </c>
      <c r="AA15" s="203">
        <f t="shared" si="52"/>
        <v>0</v>
      </c>
      <c r="AB15" s="204">
        <f t="shared" si="12"/>
        <v>0</v>
      </c>
      <c r="AC15" s="203">
        <f t="shared" ref="AC15:AD15" si="53">SUM(AC16:AC17)</f>
        <v>0</v>
      </c>
      <c r="AD15" s="203">
        <f t="shared" si="53"/>
        <v>0</v>
      </c>
      <c r="AE15" s="204">
        <f t="shared" si="14"/>
        <v>0</v>
      </c>
      <c r="AF15" s="203">
        <f t="shared" ref="AF15:AG15" si="54">SUM(AF16:AF17)</f>
        <v>0</v>
      </c>
      <c r="AG15" s="203">
        <f t="shared" si="54"/>
        <v>0</v>
      </c>
      <c r="AH15" s="204">
        <f t="shared" si="16"/>
        <v>0</v>
      </c>
      <c r="AI15" s="203">
        <f t="shared" ref="AI15:AJ15" si="55">SUM(AI16:AI17)</f>
        <v>0</v>
      </c>
      <c r="AJ15" s="203">
        <f t="shared" si="55"/>
        <v>0</v>
      </c>
      <c r="AK15" s="204">
        <f t="shared" si="18"/>
        <v>0</v>
      </c>
      <c r="AL15" s="203">
        <f t="shared" ref="AL15:AM15" si="56">SUM(AL16:AL17)</f>
        <v>0</v>
      </c>
      <c r="AM15" s="203">
        <f t="shared" si="56"/>
        <v>0</v>
      </c>
      <c r="AN15" s="204">
        <f t="shared" si="20"/>
        <v>0</v>
      </c>
      <c r="AO15" s="203">
        <f t="shared" ref="AO15:AP15" si="57">SUM(AO16:AO17)</f>
        <v>0</v>
      </c>
      <c r="AP15" s="203">
        <f t="shared" si="57"/>
        <v>0</v>
      </c>
      <c r="AQ15" s="204">
        <f t="shared" si="22"/>
        <v>0</v>
      </c>
      <c r="AR15" s="318"/>
    </row>
    <row r="16" spans="1:44" ht="53.25" customHeight="1">
      <c r="A16" s="335"/>
      <c r="B16" s="335"/>
      <c r="C16" s="335"/>
      <c r="D16" s="195" t="s">
        <v>2</v>
      </c>
      <c r="E16" s="227">
        <f t="shared" si="0"/>
        <v>0</v>
      </c>
      <c r="F16" s="227">
        <f t="shared" si="0"/>
        <v>0</v>
      </c>
      <c r="G16" s="199">
        <f t="shared" si="23"/>
        <v>0</v>
      </c>
      <c r="H16" s="200">
        <f>H31</f>
        <v>0</v>
      </c>
      <c r="I16" s="200">
        <f>I31</f>
        <v>0</v>
      </c>
      <c r="J16" s="199">
        <f t="shared" si="24"/>
        <v>0</v>
      </c>
      <c r="K16" s="200">
        <f t="shared" ref="K16:L16" si="58">K31</f>
        <v>0</v>
      </c>
      <c r="L16" s="200">
        <f t="shared" si="58"/>
        <v>0</v>
      </c>
      <c r="M16" s="199">
        <f t="shared" si="2"/>
        <v>0</v>
      </c>
      <c r="N16" s="200">
        <f t="shared" ref="N16:O16" si="59">N31</f>
        <v>0</v>
      </c>
      <c r="O16" s="200">
        <f t="shared" si="59"/>
        <v>0</v>
      </c>
      <c r="P16" s="199">
        <f t="shared" si="4"/>
        <v>0</v>
      </c>
      <c r="Q16" s="200">
        <f t="shared" ref="Q16:R16" si="60">Q31</f>
        <v>0</v>
      </c>
      <c r="R16" s="200">
        <f t="shared" si="60"/>
        <v>0</v>
      </c>
      <c r="S16" s="199">
        <f t="shared" si="6"/>
        <v>0</v>
      </c>
      <c r="T16" s="200">
        <f t="shared" ref="T16:U16" si="61">T31</f>
        <v>0</v>
      </c>
      <c r="U16" s="200">
        <f t="shared" si="61"/>
        <v>0</v>
      </c>
      <c r="V16" s="199">
        <f t="shared" si="8"/>
        <v>0</v>
      </c>
      <c r="W16" s="200">
        <f t="shared" ref="W16:X16" si="62">W31</f>
        <v>0</v>
      </c>
      <c r="X16" s="200">
        <f t="shared" si="62"/>
        <v>0</v>
      </c>
      <c r="Y16" s="199">
        <f t="shared" si="10"/>
        <v>0</v>
      </c>
      <c r="Z16" s="200">
        <f t="shared" ref="Z16:AA16" si="63">Z31</f>
        <v>0</v>
      </c>
      <c r="AA16" s="200">
        <f t="shared" si="63"/>
        <v>0</v>
      </c>
      <c r="AB16" s="199">
        <f t="shared" si="12"/>
        <v>0</v>
      </c>
      <c r="AC16" s="200">
        <f t="shared" ref="AC16:AD16" si="64">AC31</f>
        <v>0</v>
      </c>
      <c r="AD16" s="200">
        <f t="shared" si="64"/>
        <v>0</v>
      </c>
      <c r="AE16" s="199">
        <f t="shared" si="14"/>
        <v>0</v>
      </c>
      <c r="AF16" s="200">
        <f t="shared" ref="AF16:AG16" si="65">AF31</f>
        <v>0</v>
      </c>
      <c r="AG16" s="200">
        <f t="shared" si="65"/>
        <v>0</v>
      </c>
      <c r="AH16" s="199">
        <f t="shared" si="16"/>
        <v>0</v>
      </c>
      <c r="AI16" s="200">
        <f t="shared" ref="AI16:AJ16" si="66">AI31</f>
        <v>0</v>
      </c>
      <c r="AJ16" s="200">
        <f t="shared" si="66"/>
        <v>0</v>
      </c>
      <c r="AK16" s="199">
        <f t="shared" si="18"/>
        <v>0</v>
      </c>
      <c r="AL16" s="200">
        <f t="shared" ref="AL16:AM16" si="67">AL31</f>
        <v>0</v>
      </c>
      <c r="AM16" s="200">
        <f t="shared" si="67"/>
        <v>0</v>
      </c>
      <c r="AN16" s="199">
        <f t="shared" si="20"/>
        <v>0</v>
      </c>
      <c r="AO16" s="200">
        <f t="shared" ref="AO16:AP16" si="68">AO31</f>
        <v>0</v>
      </c>
      <c r="AP16" s="200">
        <f t="shared" si="68"/>
        <v>0</v>
      </c>
      <c r="AQ16" s="199">
        <f t="shared" si="22"/>
        <v>0</v>
      </c>
      <c r="AR16" s="318"/>
    </row>
    <row r="17" spans="1:44" ht="35.1" customHeight="1">
      <c r="A17" s="335"/>
      <c r="B17" s="335"/>
      <c r="C17" s="335"/>
      <c r="D17" s="195" t="s">
        <v>43</v>
      </c>
      <c r="E17" s="227">
        <f t="shared" si="0"/>
        <v>0</v>
      </c>
      <c r="F17" s="227">
        <f t="shared" si="0"/>
        <v>0</v>
      </c>
      <c r="G17" s="199">
        <f t="shared" si="23"/>
        <v>0</v>
      </c>
      <c r="H17" s="200">
        <f>H32</f>
        <v>0</v>
      </c>
      <c r="I17" s="200">
        <f>I32</f>
        <v>0</v>
      </c>
      <c r="J17" s="199">
        <f t="shared" si="24"/>
        <v>0</v>
      </c>
      <c r="K17" s="200">
        <f t="shared" ref="K17:L17" si="69">K32</f>
        <v>0</v>
      </c>
      <c r="L17" s="200">
        <f t="shared" si="69"/>
        <v>0</v>
      </c>
      <c r="M17" s="199">
        <f t="shared" si="2"/>
        <v>0</v>
      </c>
      <c r="N17" s="200">
        <f t="shared" ref="N17:O17" si="70">N32</f>
        <v>0</v>
      </c>
      <c r="O17" s="200">
        <f t="shared" si="70"/>
        <v>0</v>
      </c>
      <c r="P17" s="199">
        <f t="shared" si="4"/>
        <v>0</v>
      </c>
      <c r="Q17" s="200">
        <f t="shared" ref="Q17:R17" si="71">Q32</f>
        <v>0</v>
      </c>
      <c r="R17" s="200">
        <f t="shared" si="71"/>
        <v>0</v>
      </c>
      <c r="S17" s="199">
        <f t="shared" si="6"/>
        <v>0</v>
      </c>
      <c r="T17" s="200">
        <f t="shared" ref="T17:U17" si="72">T32</f>
        <v>0</v>
      </c>
      <c r="U17" s="200">
        <f t="shared" si="72"/>
        <v>0</v>
      </c>
      <c r="V17" s="199">
        <f t="shared" si="8"/>
        <v>0</v>
      </c>
      <c r="W17" s="200">
        <f t="shared" ref="W17:X17" si="73">W32</f>
        <v>0</v>
      </c>
      <c r="X17" s="200">
        <f t="shared" si="73"/>
        <v>0</v>
      </c>
      <c r="Y17" s="199">
        <f t="shared" si="10"/>
        <v>0</v>
      </c>
      <c r="Z17" s="200">
        <f t="shared" ref="Z17:AA17" si="74">Z32</f>
        <v>0</v>
      </c>
      <c r="AA17" s="200">
        <f t="shared" si="74"/>
        <v>0</v>
      </c>
      <c r="AB17" s="199">
        <f t="shared" si="12"/>
        <v>0</v>
      </c>
      <c r="AC17" s="200">
        <f t="shared" ref="AC17:AD17" si="75">AC32</f>
        <v>0</v>
      </c>
      <c r="AD17" s="200">
        <f t="shared" si="75"/>
        <v>0</v>
      </c>
      <c r="AE17" s="199">
        <f t="shared" si="14"/>
        <v>0</v>
      </c>
      <c r="AF17" s="200">
        <f t="shared" ref="AF17:AG17" si="76">AF32</f>
        <v>0</v>
      </c>
      <c r="AG17" s="200">
        <f t="shared" si="76"/>
        <v>0</v>
      </c>
      <c r="AH17" s="199">
        <f t="shared" si="16"/>
        <v>0</v>
      </c>
      <c r="AI17" s="200">
        <f t="shared" ref="AI17:AJ17" si="77">AI32</f>
        <v>0</v>
      </c>
      <c r="AJ17" s="200">
        <f t="shared" si="77"/>
        <v>0</v>
      </c>
      <c r="AK17" s="199">
        <f t="shared" si="18"/>
        <v>0</v>
      </c>
      <c r="AL17" s="200">
        <f t="shared" ref="AL17:AM17" si="78">AL32</f>
        <v>0</v>
      </c>
      <c r="AM17" s="200">
        <f t="shared" si="78"/>
        <v>0</v>
      </c>
      <c r="AN17" s="199">
        <f t="shared" si="20"/>
        <v>0</v>
      </c>
      <c r="AO17" s="200">
        <f t="shared" ref="AO17:AP17" si="79">AO32</f>
        <v>0</v>
      </c>
      <c r="AP17" s="200">
        <f t="shared" si="79"/>
        <v>0</v>
      </c>
      <c r="AQ17" s="199">
        <f t="shared" si="22"/>
        <v>0</v>
      </c>
      <c r="AR17" s="318"/>
    </row>
    <row r="18" spans="1:44" ht="35.1" customHeight="1">
      <c r="A18" s="322" t="s">
        <v>295</v>
      </c>
      <c r="B18" s="331"/>
      <c r="C18" s="331"/>
      <c r="D18" s="197" t="s">
        <v>41</v>
      </c>
      <c r="E18" s="203">
        <f t="shared" si="0"/>
        <v>107108.3</v>
      </c>
      <c r="F18" s="203">
        <f t="shared" ref="F18:F50" si="80">I18+L18+O18+R18+U18+X18+AA18+AD18+AG18+AJ18+AM18+AP18</f>
        <v>0</v>
      </c>
      <c r="G18" s="204">
        <f t="shared" si="23"/>
        <v>0</v>
      </c>
      <c r="H18" s="203">
        <f>SUM(H19:H20)</f>
        <v>0</v>
      </c>
      <c r="I18" s="203">
        <f>SUM(I19:I20)</f>
        <v>0</v>
      </c>
      <c r="J18" s="204">
        <f t="shared" si="24"/>
        <v>0</v>
      </c>
      <c r="K18" s="203">
        <f t="shared" ref="K18:L18" si="81">SUM(K19:K20)</f>
        <v>0</v>
      </c>
      <c r="L18" s="203">
        <f t="shared" si="81"/>
        <v>0</v>
      </c>
      <c r="M18" s="204">
        <f t="shared" ref="M18:M20" si="82">IF(L18,L18/K18*100,0)</f>
        <v>0</v>
      </c>
      <c r="N18" s="203">
        <f t="shared" ref="N18:O18" si="83">SUM(N19:N20)</f>
        <v>10</v>
      </c>
      <c r="O18" s="203">
        <f t="shared" si="83"/>
        <v>0</v>
      </c>
      <c r="P18" s="204">
        <f t="shared" ref="P18:P20" si="84">IF(O18,O18/N18*100,0)</f>
        <v>0</v>
      </c>
      <c r="Q18" s="203">
        <f t="shared" ref="Q18:R18" si="85">SUM(Q19:Q20)</f>
        <v>22.6</v>
      </c>
      <c r="R18" s="203">
        <f t="shared" si="85"/>
        <v>0</v>
      </c>
      <c r="S18" s="204">
        <f t="shared" ref="S18:S20" si="86">IF(R18,R18/Q18*100,0)</f>
        <v>0</v>
      </c>
      <c r="T18" s="203">
        <f t="shared" ref="T18:U18" si="87">SUM(T19:T20)</f>
        <v>10</v>
      </c>
      <c r="U18" s="203">
        <f t="shared" si="87"/>
        <v>0</v>
      </c>
      <c r="V18" s="204">
        <f t="shared" ref="V18:V20" si="88">IF(U18,U18/T18*100,0)</f>
        <v>0</v>
      </c>
      <c r="W18" s="203">
        <f t="shared" ref="W18:X18" si="89">SUM(W19:W20)</f>
        <v>133.69999999999999</v>
      </c>
      <c r="X18" s="203">
        <f t="shared" si="89"/>
        <v>0</v>
      </c>
      <c r="Y18" s="204">
        <f t="shared" ref="Y18:Y20" si="90">IF(X18,X18/W18*100,0)</f>
        <v>0</v>
      </c>
      <c r="Z18" s="203">
        <f t="shared" ref="Z18:AA18" si="91">SUM(Z19:Z20)</f>
        <v>10</v>
      </c>
      <c r="AA18" s="203">
        <f t="shared" si="91"/>
        <v>0</v>
      </c>
      <c r="AB18" s="204">
        <f t="shared" ref="AB18:AB20" si="92">IF(AA18,AA18/Z18*100,0)</f>
        <v>0</v>
      </c>
      <c r="AC18" s="203">
        <f t="shared" ref="AC18:AD18" si="93">SUM(AC19:AC20)</f>
        <v>0</v>
      </c>
      <c r="AD18" s="203">
        <f t="shared" si="93"/>
        <v>0</v>
      </c>
      <c r="AE18" s="204">
        <f t="shared" ref="AE18:AE20" si="94">IF(AD18,AD18/AC18*100,0)</f>
        <v>0</v>
      </c>
      <c r="AF18" s="203">
        <f t="shared" ref="AF18:AG18" si="95">SUM(AF19:AF20)</f>
        <v>10</v>
      </c>
      <c r="AG18" s="203">
        <f t="shared" si="95"/>
        <v>0</v>
      </c>
      <c r="AH18" s="204">
        <f t="shared" ref="AH18:AH20" si="96">IF(AG18,AG18/AF18*100,0)</f>
        <v>0</v>
      </c>
      <c r="AI18" s="203">
        <f t="shared" ref="AI18:AJ18" si="97">SUM(AI19:AI20)</f>
        <v>10</v>
      </c>
      <c r="AJ18" s="203">
        <f t="shared" si="97"/>
        <v>0</v>
      </c>
      <c r="AK18" s="204">
        <f t="shared" ref="AK18:AK20" si="98">IF(AJ18,AJ18/AI18*100,0)</f>
        <v>0</v>
      </c>
      <c r="AL18" s="203">
        <f t="shared" ref="AL18:AM18" si="99">SUM(AL19:AL20)</f>
        <v>10</v>
      </c>
      <c r="AM18" s="203">
        <f t="shared" si="99"/>
        <v>0</v>
      </c>
      <c r="AN18" s="204">
        <f t="shared" ref="AN18:AN20" si="100">IF(AM18,AM18/AL18*100,0)</f>
        <v>0</v>
      </c>
      <c r="AO18" s="203">
        <f t="shared" ref="AO18:AP18" si="101">SUM(AO19:AO20)</f>
        <v>106892</v>
      </c>
      <c r="AP18" s="203">
        <f t="shared" si="101"/>
        <v>0</v>
      </c>
      <c r="AQ18" s="204">
        <f t="shared" ref="AQ18:AQ20" si="102">IF(AP18,AP18/AO18*100,0)</f>
        <v>0</v>
      </c>
      <c r="AR18" s="318"/>
    </row>
    <row r="19" spans="1:44" ht="51.75" customHeight="1">
      <c r="A19" s="331"/>
      <c r="B19" s="331"/>
      <c r="C19" s="331"/>
      <c r="D19" s="194" t="s">
        <v>2</v>
      </c>
      <c r="E19" s="198">
        <f t="shared" si="0"/>
        <v>118.7</v>
      </c>
      <c r="F19" s="198">
        <f t="shared" si="80"/>
        <v>0</v>
      </c>
      <c r="G19" s="199">
        <f t="shared" si="23"/>
        <v>0</v>
      </c>
      <c r="H19" s="200">
        <f>H31+H34+H43+H49</f>
        <v>0</v>
      </c>
      <c r="I19" s="200">
        <f>I31+I34+I43+I49</f>
        <v>0</v>
      </c>
      <c r="J19" s="199">
        <f t="shared" si="24"/>
        <v>0</v>
      </c>
      <c r="K19" s="200">
        <f t="shared" ref="K19:L19" si="103">K31+K34+K43+K49</f>
        <v>0</v>
      </c>
      <c r="L19" s="200">
        <f t="shared" si="103"/>
        <v>0</v>
      </c>
      <c r="M19" s="199">
        <f t="shared" si="82"/>
        <v>0</v>
      </c>
      <c r="N19" s="200">
        <f t="shared" ref="N19:O19" si="104">N31+N34+N43+N49</f>
        <v>0</v>
      </c>
      <c r="O19" s="200">
        <f t="shared" si="104"/>
        <v>0</v>
      </c>
      <c r="P19" s="199">
        <f t="shared" si="84"/>
        <v>0</v>
      </c>
      <c r="Q19" s="200">
        <f t="shared" ref="Q19:R19" si="105">Q31+Q34+Q43+Q49</f>
        <v>0</v>
      </c>
      <c r="R19" s="200">
        <f t="shared" si="105"/>
        <v>0</v>
      </c>
      <c r="S19" s="199">
        <f t="shared" si="86"/>
        <v>0</v>
      </c>
      <c r="T19" s="200">
        <f t="shared" ref="T19:U19" si="106">T31+T34+T43+T49</f>
        <v>0</v>
      </c>
      <c r="U19" s="200">
        <f t="shared" si="106"/>
        <v>0</v>
      </c>
      <c r="V19" s="199">
        <f t="shared" si="88"/>
        <v>0</v>
      </c>
      <c r="W19" s="200">
        <f t="shared" ref="W19:X19" si="107">W31+W34+W43+W49</f>
        <v>118.7</v>
      </c>
      <c r="X19" s="200">
        <f t="shared" si="107"/>
        <v>0</v>
      </c>
      <c r="Y19" s="199">
        <f t="shared" si="90"/>
        <v>0</v>
      </c>
      <c r="Z19" s="200">
        <f t="shared" ref="Z19:AA19" si="108">Z31+Z34+Z43+Z49</f>
        <v>0</v>
      </c>
      <c r="AA19" s="200">
        <f t="shared" si="108"/>
        <v>0</v>
      </c>
      <c r="AB19" s="199">
        <f t="shared" si="92"/>
        <v>0</v>
      </c>
      <c r="AC19" s="200">
        <f t="shared" ref="AC19:AD19" si="109">AC31+AC34+AC43+AC49</f>
        <v>0</v>
      </c>
      <c r="AD19" s="200">
        <f t="shared" si="109"/>
        <v>0</v>
      </c>
      <c r="AE19" s="199">
        <f t="shared" si="94"/>
        <v>0</v>
      </c>
      <c r="AF19" s="200">
        <f t="shared" ref="AF19:AG19" si="110">AF31+AF34+AF43+AF49</f>
        <v>0</v>
      </c>
      <c r="AG19" s="200">
        <f t="shared" si="110"/>
        <v>0</v>
      </c>
      <c r="AH19" s="199">
        <f t="shared" si="96"/>
        <v>0</v>
      </c>
      <c r="AI19" s="200">
        <f t="shared" ref="AI19:AJ19" si="111">AI31+AI34+AI43+AI49</f>
        <v>0</v>
      </c>
      <c r="AJ19" s="200">
        <f t="shared" si="111"/>
        <v>0</v>
      </c>
      <c r="AK19" s="199">
        <f t="shared" si="98"/>
        <v>0</v>
      </c>
      <c r="AL19" s="200">
        <f t="shared" ref="AL19:AM19" si="112">AL31+AL34+AL43+AL49</f>
        <v>0</v>
      </c>
      <c r="AM19" s="200">
        <f t="shared" si="112"/>
        <v>0</v>
      </c>
      <c r="AN19" s="199">
        <f t="shared" si="100"/>
        <v>0</v>
      </c>
      <c r="AO19" s="200">
        <f t="shared" ref="AO19:AP19" si="113">AO31+AO34+AO43+AO49</f>
        <v>0</v>
      </c>
      <c r="AP19" s="200">
        <f t="shared" si="113"/>
        <v>0</v>
      </c>
      <c r="AQ19" s="199">
        <f t="shared" si="102"/>
        <v>0</v>
      </c>
      <c r="AR19" s="318"/>
    </row>
    <row r="20" spans="1:44" ht="35.1" customHeight="1">
      <c r="A20" s="331"/>
      <c r="B20" s="331"/>
      <c r="C20" s="331"/>
      <c r="D20" s="194" t="s">
        <v>43</v>
      </c>
      <c r="E20" s="198">
        <f t="shared" si="0"/>
        <v>106989.6</v>
      </c>
      <c r="F20" s="198">
        <f t="shared" si="80"/>
        <v>0</v>
      </c>
      <c r="G20" s="199">
        <f t="shared" si="23"/>
        <v>0</v>
      </c>
      <c r="H20" s="200">
        <f>H32+H35+H44+H50</f>
        <v>0</v>
      </c>
      <c r="I20" s="200">
        <f>I32+I35+I44+I50</f>
        <v>0</v>
      </c>
      <c r="J20" s="199">
        <f t="shared" si="24"/>
        <v>0</v>
      </c>
      <c r="K20" s="200">
        <f t="shared" ref="K20:L20" si="114">K32+K35+K44+K50</f>
        <v>0</v>
      </c>
      <c r="L20" s="200">
        <f t="shared" si="114"/>
        <v>0</v>
      </c>
      <c r="M20" s="199">
        <f t="shared" si="82"/>
        <v>0</v>
      </c>
      <c r="N20" s="200">
        <f t="shared" ref="N20:O20" si="115">N32+N35+N44+N50</f>
        <v>10</v>
      </c>
      <c r="O20" s="200">
        <f t="shared" si="115"/>
        <v>0</v>
      </c>
      <c r="P20" s="199">
        <f t="shared" si="84"/>
        <v>0</v>
      </c>
      <c r="Q20" s="200">
        <f t="shared" ref="Q20:R20" si="116">Q32+Q35+Q44+Q50</f>
        <v>22.6</v>
      </c>
      <c r="R20" s="200">
        <f t="shared" si="116"/>
        <v>0</v>
      </c>
      <c r="S20" s="199">
        <f t="shared" si="86"/>
        <v>0</v>
      </c>
      <c r="T20" s="200">
        <f t="shared" ref="T20:U20" si="117">T32+T35+T44+T50</f>
        <v>10</v>
      </c>
      <c r="U20" s="200">
        <f t="shared" si="117"/>
        <v>0</v>
      </c>
      <c r="V20" s="199">
        <f t="shared" si="88"/>
        <v>0</v>
      </c>
      <c r="W20" s="200">
        <f t="shared" ref="W20:X20" si="118">W32+W35+W44+W50</f>
        <v>15</v>
      </c>
      <c r="X20" s="200">
        <f t="shared" si="118"/>
        <v>0</v>
      </c>
      <c r="Y20" s="199">
        <f t="shared" si="90"/>
        <v>0</v>
      </c>
      <c r="Z20" s="200">
        <f t="shared" ref="Z20:AA20" si="119">Z32+Z35+Z44+Z50</f>
        <v>10</v>
      </c>
      <c r="AA20" s="200">
        <f t="shared" si="119"/>
        <v>0</v>
      </c>
      <c r="AB20" s="199">
        <f t="shared" si="92"/>
        <v>0</v>
      </c>
      <c r="AC20" s="200">
        <f t="shared" ref="AC20:AD20" si="120">AC32+AC35+AC44+AC50</f>
        <v>0</v>
      </c>
      <c r="AD20" s="200">
        <f t="shared" si="120"/>
        <v>0</v>
      </c>
      <c r="AE20" s="199">
        <f t="shared" si="94"/>
        <v>0</v>
      </c>
      <c r="AF20" s="200">
        <f t="shared" ref="AF20:AG20" si="121">AF32+AF35+AF44+AF50</f>
        <v>10</v>
      </c>
      <c r="AG20" s="200">
        <f t="shared" si="121"/>
        <v>0</v>
      </c>
      <c r="AH20" s="199">
        <f t="shared" si="96"/>
        <v>0</v>
      </c>
      <c r="AI20" s="200">
        <f t="shared" ref="AI20:AJ20" si="122">AI32+AI35+AI44+AI50</f>
        <v>10</v>
      </c>
      <c r="AJ20" s="200">
        <f t="shared" si="122"/>
        <v>0</v>
      </c>
      <c r="AK20" s="199">
        <f t="shared" si="98"/>
        <v>0</v>
      </c>
      <c r="AL20" s="200">
        <f t="shared" ref="AL20:AM20" si="123">AL32+AL35+AL44+AL50</f>
        <v>10</v>
      </c>
      <c r="AM20" s="200">
        <f t="shared" si="123"/>
        <v>0</v>
      </c>
      <c r="AN20" s="199">
        <f t="shared" si="100"/>
        <v>0</v>
      </c>
      <c r="AO20" s="200">
        <f t="shared" ref="AO20:AP20" si="124">AO32+AO35+AO44+AO50</f>
        <v>106892</v>
      </c>
      <c r="AP20" s="200">
        <f t="shared" si="124"/>
        <v>0</v>
      </c>
      <c r="AQ20" s="199">
        <f t="shared" si="102"/>
        <v>0</v>
      </c>
      <c r="AR20" s="318"/>
    </row>
    <row r="21" spans="1:44" ht="35.1" customHeight="1">
      <c r="A21" s="322" t="s">
        <v>267</v>
      </c>
      <c r="B21" s="331"/>
      <c r="C21" s="331"/>
      <c r="D21" s="197" t="s">
        <v>41</v>
      </c>
      <c r="E21" s="203">
        <f t="shared" si="0"/>
        <v>0</v>
      </c>
      <c r="F21" s="203">
        <f t="shared" si="80"/>
        <v>0</v>
      </c>
      <c r="G21" s="204">
        <f t="shared" si="23"/>
        <v>0</v>
      </c>
      <c r="H21" s="203">
        <f>SUM(H22:H23)</f>
        <v>0</v>
      </c>
      <c r="I21" s="203">
        <f>SUM(I22:I23)</f>
        <v>0</v>
      </c>
      <c r="J21" s="204">
        <f t="shared" si="24"/>
        <v>0</v>
      </c>
      <c r="K21" s="203">
        <f t="shared" ref="K21:L21" si="125">SUM(K22:K23)</f>
        <v>0</v>
      </c>
      <c r="L21" s="203">
        <f t="shared" si="125"/>
        <v>0</v>
      </c>
      <c r="M21" s="204">
        <f t="shared" ref="M21:M26" si="126">IF(L21,L21/K21*100,0)</f>
        <v>0</v>
      </c>
      <c r="N21" s="203">
        <f t="shared" ref="N21:O21" si="127">SUM(N22:N23)</f>
        <v>0</v>
      </c>
      <c r="O21" s="203">
        <f t="shared" si="127"/>
        <v>0</v>
      </c>
      <c r="P21" s="204">
        <f t="shared" ref="P21:P26" si="128">IF(O21,O21/N21*100,0)</f>
        <v>0</v>
      </c>
      <c r="Q21" s="203">
        <f t="shared" ref="Q21:R21" si="129">SUM(Q22:Q23)</f>
        <v>0</v>
      </c>
      <c r="R21" s="203">
        <f t="shared" si="129"/>
        <v>0</v>
      </c>
      <c r="S21" s="204">
        <f t="shared" ref="S21:S26" si="130">IF(R21,R21/Q21*100,0)</f>
        <v>0</v>
      </c>
      <c r="T21" s="203">
        <f t="shared" ref="T21:U21" si="131">SUM(T22:T23)</f>
        <v>0</v>
      </c>
      <c r="U21" s="203">
        <f t="shared" si="131"/>
        <v>0</v>
      </c>
      <c r="V21" s="204">
        <f t="shared" ref="V21:V26" si="132">IF(U21,U21/T21*100,0)</f>
        <v>0</v>
      </c>
      <c r="W21" s="203">
        <f t="shared" ref="W21:X21" si="133">SUM(W22:W23)</f>
        <v>0</v>
      </c>
      <c r="X21" s="203">
        <f t="shared" si="133"/>
        <v>0</v>
      </c>
      <c r="Y21" s="204">
        <f t="shared" ref="Y21:Y26" si="134">IF(X21,X21/W21*100,0)</f>
        <v>0</v>
      </c>
      <c r="Z21" s="203">
        <f t="shared" ref="Z21:AA21" si="135">SUM(Z22:Z23)</f>
        <v>0</v>
      </c>
      <c r="AA21" s="203">
        <f t="shared" si="135"/>
        <v>0</v>
      </c>
      <c r="AB21" s="204">
        <f t="shared" ref="AB21:AB26" si="136">IF(AA21,AA21/Z21*100,0)</f>
        <v>0</v>
      </c>
      <c r="AC21" s="203">
        <f t="shared" ref="AC21:AD21" si="137">SUM(AC22:AC23)</f>
        <v>0</v>
      </c>
      <c r="AD21" s="203">
        <f t="shared" si="137"/>
        <v>0</v>
      </c>
      <c r="AE21" s="204">
        <f t="shared" ref="AE21:AE26" si="138">IF(AD21,AD21/AC21*100,0)</f>
        <v>0</v>
      </c>
      <c r="AF21" s="203">
        <f t="shared" ref="AF21:AG21" si="139">SUM(AF22:AF23)</f>
        <v>0</v>
      </c>
      <c r="AG21" s="203">
        <f t="shared" si="139"/>
        <v>0</v>
      </c>
      <c r="AH21" s="204">
        <f t="shared" ref="AH21:AH26" si="140">IF(AG21,AG21/AF21*100,0)</f>
        <v>0</v>
      </c>
      <c r="AI21" s="203">
        <f t="shared" ref="AI21:AJ21" si="141">SUM(AI22:AI23)</f>
        <v>0</v>
      </c>
      <c r="AJ21" s="203">
        <f t="shared" si="141"/>
        <v>0</v>
      </c>
      <c r="AK21" s="204">
        <f t="shared" ref="AK21:AK26" si="142">IF(AJ21,AJ21/AI21*100,0)</f>
        <v>0</v>
      </c>
      <c r="AL21" s="203">
        <f t="shared" ref="AL21:AM21" si="143">SUM(AL22:AL23)</f>
        <v>0</v>
      </c>
      <c r="AM21" s="203">
        <f t="shared" si="143"/>
        <v>0</v>
      </c>
      <c r="AN21" s="204">
        <f t="shared" ref="AN21:AN26" si="144">IF(AM21,AM21/AL21*100,0)</f>
        <v>0</v>
      </c>
      <c r="AO21" s="203">
        <f t="shared" ref="AO21:AP21" si="145">SUM(AO22:AO23)</f>
        <v>0</v>
      </c>
      <c r="AP21" s="203">
        <f t="shared" si="145"/>
        <v>0</v>
      </c>
      <c r="AQ21" s="204">
        <f t="shared" ref="AQ21:AQ26" si="146">IF(AP21,AP21/AO21*100,0)</f>
        <v>0</v>
      </c>
      <c r="AR21" s="318"/>
    </row>
    <row r="22" spans="1:44" ht="51.75" customHeight="1">
      <c r="A22" s="331"/>
      <c r="B22" s="331"/>
      <c r="C22" s="331"/>
      <c r="D22" s="194" t="s">
        <v>2</v>
      </c>
      <c r="E22" s="198">
        <f t="shared" si="0"/>
        <v>0</v>
      </c>
      <c r="F22" s="198">
        <f t="shared" si="80"/>
        <v>0</v>
      </c>
      <c r="G22" s="199">
        <f t="shared" si="23"/>
        <v>0</v>
      </c>
      <c r="H22" s="200"/>
      <c r="I22" s="200"/>
      <c r="J22" s="199">
        <f t="shared" si="24"/>
        <v>0</v>
      </c>
      <c r="K22" s="200"/>
      <c r="L22" s="200"/>
      <c r="M22" s="199">
        <f t="shared" si="126"/>
        <v>0</v>
      </c>
      <c r="N22" s="200"/>
      <c r="O22" s="200"/>
      <c r="P22" s="199">
        <f t="shared" si="128"/>
        <v>0</v>
      </c>
      <c r="Q22" s="200"/>
      <c r="R22" s="200"/>
      <c r="S22" s="199">
        <f t="shared" si="130"/>
        <v>0</v>
      </c>
      <c r="T22" s="200"/>
      <c r="U22" s="200"/>
      <c r="V22" s="199">
        <f t="shared" si="132"/>
        <v>0</v>
      </c>
      <c r="W22" s="200"/>
      <c r="X22" s="200"/>
      <c r="Y22" s="199">
        <f t="shared" si="134"/>
        <v>0</v>
      </c>
      <c r="Z22" s="200"/>
      <c r="AA22" s="200"/>
      <c r="AB22" s="199">
        <f t="shared" si="136"/>
        <v>0</v>
      </c>
      <c r="AC22" s="200"/>
      <c r="AD22" s="200"/>
      <c r="AE22" s="199">
        <f t="shared" si="138"/>
        <v>0</v>
      </c>
      <c r="AF22" s="200"/>
      <c r="AG22" s="200"/>
      <c r="AH22" s="199">
        <f t="shared" si="140"/>
        <v>0</v>
      </c>
      <c r="AI22" s="200"/>
      <c r="AJ22" s="200"/>
      <c r="AK22" s="199">
        <f t="shared" si="142"/>
        <v>0</v>
      </c>
      <c r="AL22" s="200"/>
      <c r="AM22" s="200"/>
      <c r="AN22" s="199">
        <f t="shared" si="144"/>
        <v>0</v>
      </c>
      <c r="AO22" s="200"/>
      <c r="AP22" s="200"/>
      <c r="AQ22" s="199">
        <f t="shared" si="146"/>
        <v>0</v>
      </c>
      <c r="AR22" s="318"/>
    </row>
    <row r="23" spans="1:44" ht="35.1" customHeight="1">
      <c r="A23" s="331"/>
      <c r="B23" s="331"/>
      <c r="C23" s="331"/>
      <c r="D23" s="194" t="s">
        <v>43</v>
      </c>
      <c r="E23" s="198">
        <f t="shared" si="0"/>
        <v>0</v>
      </c>
      <c r="F23" s="198">
        <f t="shared" si="80"/>
        <v>0</v>
      </c>
      <c r="G23" s="199">
        <f t="shared" si="23"/>
        <v>0</v>
      </c>
      <c r="H23" s="200"/>
      <c r="I23" s="200"/>
      <c r="J23" s="199">
        <f t="shared" si="24"/>
        <v>0</v>
      </c>
      <c r="K23" s="200"/>
      <c r="L23" s="200"/>
      <c r="M23" s="199">
        <f t="shared" si="126"/>
        <v>0</v>
      </c>
      <c r="N23" s="200"/>
      <c r="O23" s="200"/>
      <c r="P23" s="199">
        <f t="shared" si="128"/>
        <v>0</v>
      </c>
      <c r="Q23" s="200"/>
      <c r="R23" s="200"/>
      <c r="S23" s="199">
        <f t="shared" si="130"/>
        <v>0</v>
      </c>
      <c r="T23" s="200"/>
      <c r="U23" s="200"/>
      <c r="V23" s="199">
        <f t="shared" si="132"/>
        <v>0</v>
      </c>
      <c r="W23" s="200"/>
      <c r="X23" s="200"/>
      <c r="Y23" s="199">
        <f t="shared" si="134"/>
        <v>0</v>
      </c>
      <c r="Z23" s="200"/>
      <c r="AA23" s="200"/>
      <c r="AB23" s="199">
        <f t="shared" si="136"/>
        <v>0</v>
      </c>
      <c r="AC23" s="200"/>
      <c r="AD23" s="200"/>
      <c r="AE23" s="199">
        <f t="shared" si="138"/>
        <v>0</v>
      </c>
      <c r="AF23" s="200"/>
      <c r="AG23" s="200"/>
      <c r="AH23" s="199">
        <f t="shared" si="140"/>
        <v>0</v>
      </c>
      <c r="AI23" s="200"/>
      <c r="AJ23" s="200"/>
      <c r="AK23" s="199">
        <f t="shared" si="142"/>
        <v>0</v>
      </c>
      <c r="AL23" s="200"/>
      <c r="AM23" s="200"/>
      <c r="AN23" s="199">
        <f t="shared" si="144"/>
        <v>0</v>
      </c>
      <c r="AO23" s="200"/>
      <c r="AP23" s="200"/>
      <c r="AQ23" s="199">
        <f t="shared" si="146"/>
        <v>0</v>
      </c>
      <c r="AR23" s="318"/>
    </row>
    <row r="24" spans="1:44" ht="35.1" customHeight="1">
      <c r="A24" s="322" t="s">
        <v>266</v>
      </c>
      <c r="B24" s="331"/>
      <c r="C24" s="331"/>
      <c r="D24" s="197" t="s">
        <v>41</v>
      </c>
      <c r="E24" s="203">
        <f t="shared" si="0"/>
        <v>107108.3</v>
      </c>
      <c r="F24" s="203">
        <f t="shared" si="80"/>
        <v>0</v>
      </c>
      <c r="G24" s="204">
        <f t="shared" si="23"/>
        <v>0</v>
      </c>
      <c r="H24" s="203">
        <f>SUM(H25:H26)</f>
        <v>0</v>
      </c>
      <c r="I24" s="203">
        <f>SUM(I25:I26)</f>
        <v>0</v>
      </c>
      <c r="J24" s="204">
        <f t="shared" si="24"/>
        <v>0</v>
      </c>
      <c r="K24" s="203">
        <f t="shared" ref="K24:L24" si="147">SUM(K25:K26)</f>
        <v>0</v>
      </c>
      <c r="L24" s="203">
        <f t="shared" si="147"/>
        <v>0</v>
      </c>
      <c r="M24" s="204">
        <f t="shared" si="126"/>
        <v>0</v>
      </c>
      <c r="N24" s="203">
        <f t="shared" ref="N24:O24" si="148">SUM(N25:N26)</f>
        <v>10</v>
      </c>
      <c r="O24" s="203">
        <f t="shared" si="148"/>
        <v>0</v>
      </c>
      <c r="P24" s="204">
        <f t="shared" si="128"/>
        <v>0</v>
      </c>
      <c r="Q24" s="203">
        <f t="shared" ref="Q24:R24" si="149">SUM(Q25:Q26)</f>
        <v>22.6</v>
      </c>
      <c r="R24" s="203">
        <f t="shared" si="149"/>
        <v>0</v>
      </c>
      <c r="S24" s="204">
        <f t="shared" si="130"/>
        <v>0</v>
      </c>
      <c r="T24" s="203">
        <f t="shared" ref="T24:U24" si="150">SUM(T25:T26)</f>
        <v>10</v>
      </c>
      <c r="U24" s="203">
        <f t="shared" si="150"/>
        <v>0</v>
      </c>
      <c r="V24" s="204">
        <f t="shared" si="132"/>
        <v>0</v>
      </c>
      <c r="W24" s="203">
        <f t="shared" ref="W24:X24" si="151">SUM(W25:W26)</f>
        <v>133.69999999999999</v>
      </c>
      <c r="X24" s="203">
        <f t="shared" si="151"/>
        <v>0</v>
      </c>
      <c r="Y24" s="204">
        <f t="shared" si="134"/>
        <v>0</v>
      </c>
      <c r="Z24" s="203">
        <f t="shared" ref="Z24:AA24" si="152">SUM(Z25:Z26)</f>
        <v>10</v>
      </c>
      <c r="AA24" s="203">
        <f t="shared" si="152"/>
        <v>0</v>
      </c>
      <c r="AB24" s="204">
        <f t="shared" si="136"/>
        <v>0</v>
      </c>
      <c r="AC24" s="203">
        <f t="shared" ref="AC24:AD24" si="153">SUM(AC25:AC26)</f>
        <v>0</v>
      </c>
      <c r="AD24" s="203">
        <f t="shared" si="153"/>
        <v>0</v>
      </c>
      <c r="AE24" s="204">
        <f t="shared" si="138"/>
        <v>0</v>
      </c>
      <c r="AF24" s="203">
        <f t="shared" ref="AF24:AG24" si="154">SUM(AF25:AF26)</f>
        <v>10</v>
      </c>
      <c r="AG24" s="203">
        <f t="shared" si="154"/>
        <v>0</v>
      </c>
      <c r="AH24" s="204">
        <f t="shared" si="140"/>
        <v>0</v>
      </c>
      <c r="AI24" s="203">
        <f t="shared" ref="AI24:AJ24" si="155">SUM(AI25:AI26)</f>
        <v>10</v>
      </c>
      <c r="AJ24" s="203">
        <f t="shared" si="155"/>
        <v>0</v>
      </c>
      <c r="AK24" s="204">
        <f t="shared" si="142"/>
        <v>0</v>
      </c>
      <c r="AL24" s="203">
        <f t="shared" ref="AL24:AM24" si="156">SUM(AL25:AL26)</f>
        <v>10</v>
      </c>
      <c r="AM24" s="203">
        <f t="shared" si="156"/>
        <v>0</v>
      </c>
      <c r="AN24" s="204">
        <f t="shared" si="144"/>
        <v>0</v>
      </c>
      <c r="AO24" s="203">
        <f t="shared" ref="AO24:AP24" si="157">SUM(AO25:AO26)</f>
        <v>106892</v>
      </c>
      <c r="AP24" s="203">
        <f t="shared" si="157"/>
        <v>0</v>
      </c>
      <c r="AQ24" s="204">
        <f t="shared" si="146"/>
        <v>0</v>
      </c>
      <c r="AR24" s="344"/>
    </row>
    <row r="25" spans="1:44" ht="53.25" customHeight="1">
      <c r="A25" s="331"/>
      <c r="B25" s="331"/>
      <c r="C25" s="331"/>
      <c r="D25" s="194" t="s">
        <v>2</v>
      </c>
      <c r="E25" s="198">
        <f t="shared" si="0"/>
        <v>118.7</v>
      </c>
      <c r="F25" s="198">
        <f t="shared" si="80"/>
        <v>0</v>
      </c>
      <c r="G25" s="199">
        <f t="shared" si="23"/>
        <v>0</v>
      </c>
      <c r="H25" s="200">
        <f>H13</f>
        <v>0</v>
      </c>
      <c r="I25" s="200">
        <f>I13</f>
        <v>0</v>
      </c>
      <c r="J25" s="199">
        <f t="shared" si="24"/>
        <v>0</v>
      </c>
      <c r="K25" s="200">
        <f t="shared" ref="K25:L25" si="158">K13</f>
        <v>0</v>
      </c>
      <c r="L25" s="200">
        <f t="shared" si="158"/>
        <v>0</v>
      </c>
      <c r="M25" s="199">
        <f t="shared" si="126"/>
        <v>0</v>
      </c>
      <c r="N25" s="200">
        <f t="shared" ref="N25:O25" si="159">N13</f>
        <v>0</v>
      </c>
      <c r="O25" s="200">
        <f t="shared" si="159"/>
        <v>0</v>
      </c>
      <c r="P25" s="199">
        <f t="shared" si="128"/>
        <v>0</v>
      </c>
      <c r="Q25" s="200">
        <f t="shared" ref="Q25:R25" si="160">Q13</f>
        <v>0</v>
      </c>
      <c r="R25" s="200">
        <f t="shared" si="160"/>
        <v>0</v>
      </c>
      <c r="S25" s="199">
        <f t="shared" si="130"/>
        <v>0</v>
      </c>
      <c r="T25" s="200">
        <f t="shared" ref="T25:U25" si="161">T13</f>
        <v>0</v>
      </c>
      <c r="U25" s="200">
        <f t="shared" si="161"/>
        <v>0</v>
      </c>
      <c r="V25" s="199">
        <f t="shared" si="132"/>
        <v>0</v>
      </c>
      <c r="W25" s="200">
        <f t="shared" ref="W25:X25" si="162">W13</f>
        <v>118.7</v>
      </c>
      <c r="X25" s="200">
        <f t="shared" si="162"/>
        <v>0</v>
      </c>
      <c r="Y25" s="199">
        <f t="shared" si="134"/>
        <v>0</v>
      </c>
      <c r="Z25" s="200">
        <f t="shared" ref="Z25:AA25" si="163">Z13</f>
        <v>0</v>
      </c>
      <c r="AA25" s="200">
        <f t="shared" si="163"/>
        <v>0</v>
      </c>
      <c r="AB25" s="199">
        <f t="shared" si="136"/>
        <v>0</v>
      </c>
      <c r="AC25" s="200">
        <f t="shared" ref="AC25:AD25" si="164">AC13</f>
        <v>0</v>
      </c>
      <c r="AD25" s="200">
        <f t="shared" si="164"/>
        <v>0</v>
      </c>
      <c r="AE25" s="199">
        <f t="shared" si="138"/>
        <v>0</v>
      </c>
      <c r="AF25" s="200">
        <f t="shared" ref="AF25:AG25" si="165">AF13</f>
        <v>0</v>
      </c>
      <c r="AG25" s="200">
        <f t="shared" si="165"/>
        <v>0</v>
      </c>
      <c r="AH25" s="199">
        <f t="shared" si="140"/>
        <v>0</v>
      </c>
      <c r="AI25" s="200">
        <f t="shared" ref="AI25:AJ25" si="166">AI13</f>
        <v>0</v>
      </c>
      <c r="AJ25" s="200">
        <f t="shared" si="166"/>
        <v>0</v>
      </c>
      <c r="AK25" s="199">
        <f t="shared" si="142"/>
        <v>0</v>
      </c>
      <c r="AL25" s="200">
        <f t="shared" ref="AL25:AM25" si="167">AL13</f>
        <v>0</v>
      </c>
      <c r="AM25" s="200">
        <f t="shared" si="167"/>
        <v>0</v>
      </c>
      <c r="AN25" s="199">
        <f t="shared" si="144"/>
        <v>0</v>
      </c>
      <c r="AO25" s="200">
        <f t="shared" ref="AO25:AP25" si="168">AO13</f>
        <v>0</v>
      </c>
      <c r="AP25" s="200">
        <f t="shared" si="168"/>
        <v>0</v>
      </c>
      <c r="AQ25" s="199">
        <f t="shared" si="146"/>
        <v>0</v>
      </c>
      <c r="AR25" s="344"/>
    </row>
    <row r="26" spans="1:44" ht="35.1" customHeight="1">
      <c r="A26" s="331"/>
      <c r="B26" s="331"/>
      <c r="C26" s="331"/>
      <c r="D26" s="194" t="s">
        <v>43</v>
      </c>
      <c r="E26" s="198">
        <f t="shared" si="0"/>
        <v>106989.6</v>
      </c>
      <c r="F26" s="198">
        <f t="shared" si="80"/>
        <v>0</v>
      </c>
      <c r="G26" s="199">
        <f t="shared" si="23"/>
        <v>0</v>
      </c>
      <c r="H26" s="200">
        <f>H14</f>
        <v>0</v>
      </c>
      <c r="I26" s="200">
        <f>I14</f>
        <v>0</v>
      </c>
      <c r="J26" s="199">
        <f t="shared" si="24"/>
        <v>0</v>
      </c>
      <c r="K26" s="200">
        <f t="shared" ref="K26:L26" si="169">K14</f>
        <v>0</v>
      </c>
      <c r="L26" s="200">
        <f t="shared" si="169"/>
        <v>0</v>
      </c>
      <c r="M26" s="199">
        <f t="shared" si="126"/>
        <v>0</v>
      </c>
      <c r="N26" s="200">
        <f t="shared" ref="N26:O26" si="170">N14</f>
        <v>10</v>
      </c>
      <c r="O26" s="200">
        <f t="shared" si="170"/>
        <v>0</v>
      </c>
      <c r="P26" s="199">
        <f t="shared" si="128"/>
        <v>0</v>
      </c>
      <c r="Q26" s="200">
        <f t="shared" ref="Q26:R26" si="171">Q14</f>
        <v>22.6</v>
      </c>
      <c r="R26" s="200">
        <f t="shared" si="171"/>
        <v>0</v>
      </c>
      <c r="S26" s="199">
        <f t="shared" si="130"/>
        <v>0</v>
      </c>
      <c r="T26" s="200">
        <f t="shared" ref="T26:U26" si="172">T14</f>
        <v>10</v>
      </c>
      <c r="U26" s="200">
        <f t="shared" si="172"/>
        <v>0</v>
      </c>
      <c r="V26" s="199">
        <f t="shared" si="132"/>
        <v>0</v>
      </c>
      <c r="W26" s="200">
        <f t="shared" ref="W26:X26" si="173">W14</f>
        <v>15</v>
      </c>
      <c r="X26" s="200">
        <f t="shared" si="173"/>
        <v>0</v>
      </c>
      <c r="Y26" s="199">
        <f t="shared" si="134"/>
        <v>0</v>
      </c>
      <c r="Z26" s="200">
        <f t="shared" ref="Z26:AA26" si="174">Z14</f>
        <v>10</v>
      </c>
      <c r="AA26" s="200">
        <f t="shared" si="174"/>
        <v>0</v>
      </c>
      <c r="AB26" s="199">
        <f t="shared" si="136"/>
        <v>0</v>
      </c>
      <c r="AC26" s="200">
        <f t="shared" ref="AC26:AD26" si="175">AC14</f>
        <v>0</v>
      </c>
      <c r="AD26" s="200">
        <f t="shared" si="175"/>
        <v>0</v>
      </c>
      <c r="AE26" s="199">
        <f t="shared" si="138"/>
        <v>0</v>
      </c>
      <c r="AF26" s="200">
        <f t="shared" ref="AF26:AG26" si="176">AF14</f>
        <v>10</v>
      </c>
      <c r="AG26" s="200">
        <f t="shared" si="176"/>
        <v>0</v>
      </c>
      <c r="AH26" s="199">
        <f t="shared" si="140"/>
        <v>0</v>
      </c>
      <c r="AI26" s="200">
        <f t="shared" ref="AI26:AJ26" si="177">AI14</f>
        <v>10</v>
      </c>
      <c r="AJ26" s="200">
        <f t="shared" si="177"/>
        <v>0</v>
      </c>
      <c r="AK26" s="199">
        <f t="shared" si="142"/>
        <v>0</v>
      </c>
      <c r="AL26" s="200">
        <f t="shared" ref="AL26:AM26" si="178">AL14</f>
        <v>10</v>
      </c>
      <c r="AM26" s="200">
        <f t="shared" si="178"/>
        <v>0</v>
      </c>
      <c r="AN26" s="199">
        <f t="shared" si="144"/>
        <v>0</v>
      </c>
      <c r="AO26" s="200">
        <f t="shared" ref="AO26:AP26" si="179">AO14</f>
        <v>106892</v>
      </c>
      <c r="AP26" s="200">
        <f t="shared" si="179"/>
        <v>0</v>
      </c>
      <c r="AQ26" s="199">
        <f t="shared" si="146"/>
        <v>0</v>
      </c>
      <c r="AR26" s="344"/>
    </row>
    <row r="27" spans="1:44" ht="35.1" customHeight="1">
      <c r="A27" s="322" t="s">
        <v>264</v>
      </c>
      <c r="B27" s="322"/>
      <c r="C27" s="322"/>
      <c r="D27" s="197" t="s">
        <v>41</v>
      </c>
      <c r="E27" s="203">
        <f t="shared" si="0"/>
        <v>0</v>
      </c>
      <c r="F27" s="203">
        <v>0</v>
      </c>
      <c r="G27" s="204">
        <f t="shared" si="23"/>
        <v>0</v>
      </c>
      <c r="H27" s="203" t="s">
        <v>265</v>
      </c>
      <c r="I27" s="203" t="s">
        <v>265</v>
      </c>
      <c r="J27" s="203" t="s">
        <v>265</v>
      </c>
      <c r="K27" s="203" t="s">
        <v>265</v>
      </c>
      <c r="L27" s="203" t="s">
        <v>265</v>
      </c>
      <c r="M27" s="203" t="s">
        <v>265</v>
      </c>
      <c r="N27" s="203" t="s">
        <v>265</v>
      </c>
      <c r="O27" s="203" t="s">
        <v>265</v>
      </c>
      <c r="P27" s="203" t="s">
        <v>265</v>
      </c>
      <c r="Q27" s="203" t="s">
        <v>265</v>
      </c>
      <c r="R27" s="203" t="s">
        <v>265</v>
      </c>
      <c r="S27" s="203" t="s">
        <v>265</v>
      </c>
      <c r="T27" s="203" t="s">
        <v>265</v>
      </c>
      <c r="U27" s="203" t="s">
        <v>265</v>
      </c>
      <c r="V27" s="203" t="s">
        <v>265</v>
      </c>
      <c r="W27" s="203" t="s">
        <v>265</v>
      </c>
      <c r="X27" s="203" t="s">
        <v>265</v>
      </c>
      <c r="Y27" s="203" t="s">
        <v>265</v>
      </c>
      <c r="Z27" s="203" t="s">
        <v>265</v>
      </c>
      <c r="AA27" s="203" t="s">
        <v>265</v>
      </c>
      <c r="AB27" s="203" t="s">
        <v>265</v>
      </c>
      <c r="AC27" s="203" t="s">
        <v>265</v>
      </c>
      <c r="AD27" s="203" t="s">
        <v>265</v>
      </c>
      <c r="AE27" s="203" t="s">
        <v>265</v>
      </c>
      <c r="AF27" s="203" t="s">
        <v>265</v>
      </c>
      <c r="AG27" s="203" t="s">
        <v>265</v>
      </c>
      <c r="AH27" s="203" t="s">
        <v>265</v>
      </c>
      <c r="AI27" s="203" t="s">
        <v>265</v>
      </c>
      <c r="AJ27" s="203" t="s">
        <v>265</v>
      </c>
      <c r="AK27" s="203" t="s">
        <v>265</v>
      </c>
      <c r="AL27" s="203" t="s">
        <v>265</v>
      </c>
      <c r="AM27" s="203" t="s">
        <v>265</v>
      </c>
      <c r="AN27" s="203" t="s">
        <v>265</v>
      </c>
      <c r="AO27" s="203" t="s">
        <v>265</v>
      </c>
      <c r="AP27" s="203" t="s">
        <v>265</v>
      </c>
      <c r="AQ27" s="203" t="s">
        <v>265</v>
      </c>
      <c r="AR27" s="345"/>
    </row>
    <row r="28" spans="1:44" ht="55.5" customHeight="1">
      <c r="A28" s="322"/>
      <c r="B28" s="322"/>
      <c r="C28" s="322"/>
      <c r="D28" s="194" t="s">
        <v>2</v>
      </c>
      <c r="E28" s="198">
        <f t="shared" si="0"/>
        <v>0</v>
      </c>
      <c r="F28" s="198">
        <v>0</v>
      </c>
      <c r="G28" s="199">
        <f t="shared" si="23"/>
        <v>0</v>
      </c>
      <c r="H28" s="200" t="s">
        <v>265</v>
      </c>
      <c r="I28" s="200" t="s">
        <v>265</v>
      </c>
      <c r="J28" s="198" t="s">
        <v>265</v>
      </c>
      <c r="K28" s="200" t="s">
        <v>265</v>
      </c>
      <c r="L28" s="200" t="s">
        <v>265</v>
      </c>
      <c r="M28" s="198" t="s">
        <v>265</v>
      </c>
      <c r="N28" s="200" t="s">
        <v>265</v>
      </c>
      <c r="O28" s="200" t="s">
        <v>265</v>
      </c>
      <c r="P28" s="198" t="s">
        <v>265</v>
      </c>
      <c r="Q28" s="200" t="s">
        <v>265</v>
      </c>
      <c r="R28" s="200" t="s">
        <v>265</v>
      </c>
      <c r="S28" s="198" t="s">
        <v>265</v>
      </c>
      <c r="T28" s="200" t="s">
        <v>265</v>
      </c>
      <c r="U28" s="200" t="s">
        <v>265</v>
      </c>
      <c r="V28" s="198" t="s">
        <v>265</v>
      </c>
      <c r="W28" s="200" t="s">
        <v>265</v>
      </c>
      <c r="X28" s="200" t="s">
        <v>265</v>
      </c>
      <c r="Y28" s="198" t="s">
        <v>265</v>
      </c>
      <c r="Z28" s="200" t="s">
        <v>265</v>
      </c>
      <c r="AA28" s="200" t="s">
        <v>265</v>
      </c>
      <c r="AB28" s="198" t="s">
        <v>265</v>
      </c>
      <c r="AC28" s="200" t="s">
        <v>265</v>
      </c>
      <c r="AD28" s="200" t="s">
        <v>265</v>
      </c>
      <c r="AE28" s="198" t="s">
        <v>265</v>
      </c>
      <c r="AF28" s="200" t="s">
        <v>265</v>
      </c>
      <c r="AG28" s="200" t="s">
        <v>265</v>
      </c>
      <c r="AH28" s="198" t="s">
        <v>265</v>
      </c>
      <c r="AI28" s="200" t="s">
        <v>265</v>
      </c>
      <c r="AJ28" s="200" t="s">
        <v>265</v>
      </c>
      <c r="AK28" s="198" t="s">
        <v>265</v>
      </c>
      <c r="AL28" s="200" t="s">
        <v>265</v>
      </c>
      <c r="AM28" s="200" t="s">
        <v>265</v>
      </c>
      <c r="AN28" s="198" t="s">
        <v>265</v>
      </c>
      <c r="AO28" s="200" t="s">
        <v>265</v>
      </c>
      <c r="AP28" s="200" t="s">
        <v>265</v>
      </c>
      <c r="AQ28" s="198" t="s">
        <v>265</v>
      </c>
      <c r="AR28" s="345"/>
    </row>
    <row r="29" spans="1:44" ht="35.1" customHeight="1">
      <c r="A29" s="322"/>
      <c r="B29" s="322"/>
      <c r="C29" s="322"/>
      <c r="D29" s="194" t="s">
        <v>43</v>
      </c>
      <c r="E29" s="198">
        <f t="shared" si="0"/>
        <v>0</v>
      </c>
      <c r="F29" s="198">
        <v>0</v>
      </c>
      <c r="G29" s="199">
        <f t="shared" si="23"/>
        <v>0</v>
      </c>
      <c r="H29" s="200" t="s">
        <v>265</v>
      </c>
      <c r="I29" s="200" t="s">
        <v>265</v>
      </c>
      <c r="J29" s="198" t="s">
        <v>265</v>
      </c>
      <c r="K29" s="200" t="s">
        <v>265</v>
      </c>
      <c r="L29" s="200" t="s">
        <v>265</v>
      </c>
      <c r="M29" s="198" t="s">
        <v>265</v>
      </c>
      <c r="N29" s="200" t="s">
        <v>265</v>
      </c>
      <c r="O29" s="200" t="s">
        <v>265</v>
      </c>
      <c r="P29" s="198" t="s">
        <v>265</v>
      </c>
      <c r="Q29" s="200" t="s">
        <v>265</v>
      </c>
      <c r="R29" s="200" t="s">
        <v>265</v>
      </c>
      <c r="S29" s="198" t="s">
        <v>265</v>
      </c>
      <c r="T29" s="200" t="s">
        <v>265</v>
      </c>
      <c r="U29" s="200" t="s">
        <v>265</v>
      </c>
      <c r="V29" s="198" t="s">
        <v>265</v>
      </c>
      <c r="W29" s="200" t="s">
        <v>265</v>
      </c>
      <c r="X29" s="200" t="s">
        <v>265</v>
      </c>
      <c r="Y29" s="198" t="s">
        <v>265</v>
      </c>
      <c r="Z29" s="200" t="s">
        <v>265</v>
      </c>
      <c r="AA29" s="200" t="s">
        <v>265</v>
      </c>
      <c r="AB29" s="198" t="s">
        <v>265</v>
      </c>
      <c r="AC29" s="200" t="s">
        <v>265</v>
      </c>
      <c r="AD29" s="200" t="s">
        <v>265</v>
      </c>
      <c r="AE29" s="198" t="s">
        <v>265</v>
      </c>
      <c r="AF29" s="200" t="s">
        <v>265</v>
      </c>
      <c r="AG29" s="200" t="s">
        <v>265</v>
      </c>
      <c r="AH29" s="198" t="s">
        <v>265</v>
      </c>
      <c r="AI29" s="200" t="s">
        <v>265</v>
      </c>
      <c r="AJ29" s="200" t="s">
        <v>265</v>
      </c>
      <c r="AK29" s="198" t="s">
        <v>265</v>
      </c>
      <c r="AL29" s="200" t="s">
        <v>265</v>
      </c>
      <c r="AM29" s="200" t="s">
        <v>265</v>
      </c>
      <c r="AN29" s="198" t="s">
        <v>265</v>
      </c>
      <c r="AO29" s="200" t="s">
        <v>265</v>
      </c>
      <c r="AP29" s="200" t="s">
        <v>265</v>
      </c>
      <c r="AQ29" s="198" t="s">
        <v>265</v>
      </c>
      <c r="AR29" s="345"/>
    </row>
    <row r="30" spans="1:44" s="96" customFormat="1" ht="35.1" customHeight="1">
      <c r="A30" s="323" t="s">
        <v>1</v>
      </c>
      <c r="B30" s="324" t="s">
        <v>299</v>
      </c>
      <c r="C30" s="325" t="s">
        <v>306</v>
      </c>
      <c r="D30" s="193" t="s">
        <v>41</v>
      </c>
      <c r="E30" s="222">
        <f t="shared" si="0"/>
        <v>0</v>
      </c>
      <c r="F30" s="222">
        <f t="shared" si="80"/>
        <v>0</v>
      </c>
      <c r="G30" s="201">
        <f t="shared" si="23"/>
        <v>0</v>
      </c>
      <c r="H30" s="201">
        <f>H32+H31</f>
        <v>0</v>
      </c>
      <c r="I30" s="201">
        <f>I32+I31</f>
        <v>0</v>
      </c>
      <c r="J30" s="201">
        <f>IF(I30,I30/H30*100,0)</f>
        <v>0</v>
      </c>
      <c r="K30" s="201">
        <f t="shared" ref="K30:L30" si="180">K32+K31</f>
        <v>0</v>
      </c>
      <c r="L30" s="201">
        <f t="shared" si="180"/>
        <v>0</v>
      </c>
      <c r="M30" s="201">
        <f t="shared" ref="M30:M32" si="181">IF(L30,L30/K30*100,0)</f>
        <v>0</v>
      </c>
      <c r="N30" s="201">
        <f t="shared" ref="N30:O30" si="182">N32+N31</f>
        <v>0</v>
      </c>
      <c r="O30" s="201">
        <f t="shared" si="182"/>
        <v>0</v>
      </c>
      <c r="P30" s="201">
        <f t="shared" ref="P30:P32" si="183">IF(O30,O30/N30*100,0)</f>
        <v>0</v>
      </c>
      <c r="Q30" s="201">
        <f t="shared" ref="Q30:R30" si="184">Q32+Q31</f>
        <v>0</v>
      </c>
      <c r="R30" s="201">
        <f t="shared" si="184"/>
        <v>0</v>
      </c>
      <c r="S30" s="201">
        <f t="shared" ref="S30:S32" si="185">IF(R30,R30/Q30*100,0)</f>
        <v>0</v>
      </c>
      <c r="T30" s="201">
        <f t="shared" ref="T30:U30" si="186">T32+T31</f>
        <v>0</v>
      </c>
      <c r="U30" s="201">
        <f t="shared" si="186"/>
        <v>0</v>
      </c>
      <c r="V30" s="201">
        <f t="shared" ref="V30:V32" si="187">IF(U30,U30/T30*100,0)</f>
        <v>0</v>
      </c>
      <c r="W30" s="201">
        <f t="shared" ref="W30:X30" si="188">W32+W31</f>
        <v>0</v>
      </c>
      <c r="X30" s="201">
        <f t="shared" si="188"/>
        <v>0</v>
      </c>
      <c r="Y30" s="201">
        <f t="shared" ref="Y30:Y32" si="189">IF(X30,X30/W30*100,0)</f>
        <v>0</v>
      </c>
      <c r="Z30" s="201">
        <f t="shared" ref="Z30:AA30" si="190">Z32+Z31</f>
        <v>0</v>
      </c>
      <c r="AA30" s="201">
        <f t="shared" si="190"/>
        <v>0</v>
      </c>
      <c r="AB30" s="201">
        <f t="shared" ref="AB30:AB32" si="191">IF(AA30,AA30/Z30*100,0)</f>
        <v>0</v>
      </c>
      <c r="AC30" s="201">
        <f t="shared" ref="AC30:AD30" si="192">AC32+AC31</f>
        <v>0</v>
      </c>
      <c r="AD30" s="201">
        <f t="shared" si="192"/>
        <v>0</v>
      </c>
      <c r="AE30" s="201">
        <f t="shared" ref="AE30:AE32" si="193">IF(AD30,AD30/AC30*100,0)</f>
        <v>0</v>
      </c>
      <c r="AF30" s="201">
        <f t="shared" ref="AF30:AG30" si="194">AF32+AF31</f>
        <v>0</v>
      </c>
      <c r="AG30" s="201">
        <f t="shared" si="194"/>
        <v>0</v>
      </c>
      <c r="AH30" s="201">
        <f t="shared" ref="AH30:AH32" si="195">IF(AG30,AG30/AF30*100,0)</f>
        <v>0</v>
      </c>
      <c r="AI30" s="201">
        <f t="shared" ref="AI30:AJ30" si="196">AI32+AI31</f>
        <v>0</v>
      </c>
      <c r="AJ30" s="201">
        <f t="shared" si="196"/>
        <v>0</v>
      </c>
      <c r="AK30" s="201">
        <f t="shared" ref="AK30:AK32" si="197">IF(AJ30,AJ30/AI30*100,0)</f>
        <v>0</v>
      </c>
      <c r="AL30" s="201">
        <f t="shared" ref="AL30:AM30" si="198">AL32+AL31</f>
        <v>0</v>
      </c>
      <c r="AM30" s="201">
        <f t="shared" si="198"/>
        <v>0</v>
      </c>
      <c r="AN30" s="201">
        <f t="shared" ref="AN30:AN32" si="199">IF(AM30,AM30/AL30*100,0)</f>
        <v>0</v>
      </c>
      <c r="AO30" s="201">
        <f t="shared" ref="AO30:AP30" si="200">AO32+AO31</f>
        <v>0</v>
      </c>
      <c r="AP30" s="201">
        <f t="shared" si="200"/>
        <v>0</v>
      </c>
      <c r="AQ30" s="201">
        <f t="shared" ref="AQ30:AQ32" si="201">IF(AP30,AP30/AO30*100,0)</f>
        <v>0</v>
      </c>
      <c r="AR30" s="322"/>
    </row>
    <row r="31" spans="1:44" ht="49.5" customHeight="1">
      <c r="A31" s="323"/>
      <c r="B31" s="325"/>
      <c r="C31" s="325"/>
      <c r="D31" s="196" t="s">
        <v>2</v>
      </c>
      <c r="E31" s="223">
        <f t="shared" si="0"/>
        <v>0</v>
      </c>
      <c r="F31" s="223">
        <f t="shared" si="80"/>
        <v>0</v>
      </c>
      <c r="G31" s="199">
        <f t="shared" si="23"/>
        <v>0</v>
      </c>
      <c r="H31" s="202"/>
      <c r="I31" s="202"/>
      <c r="J31" s="199">
        <f t="shared" ref="J31:J53" si="202">IF(I31,I31/H31*100,0)</f>
        <v>0</v>
      </c>
      <c r="K31" s="202"/>
      <c r="L31" s="202"/>
      <c r="M31" s="199">
        <f t="shared" si="181"/>
        <v>0</v>
      </c>
      <c r="N31" s="202"/>
      <c r="O31" s="202"/>
      <c r="P31" s="199">
        <f t="shared" si="183"/>
        <v>0</v>
      </c>
      <c r="Q31" s="202"/>
      <c r="R31" s="202"/>
      <c r="S31" s="199">
        <f t="shared" si="185"/>
        <v>0</v>
      </c>
      <c r="T31" s="202"/>
      <c r="U31" s="202"/>
      <c r="V31" s="199">
        <f t="shared" si="187"/>
        <v>0</v>
      </c>
      <c r="W31" s="202"/>
      <c r="X31" s="202"/>
      <c r="Y31" s="199">
        <f t="shared" si="189"/>
        <v>0</v>
      </c>
      <c r="Z31" s="202"/>
      <c r="AA31" s="202"/>
      <c r="AB31" s="199">
        <f t="shared" si="191"/>
        <v>0</v>
      </c>
      <c r="AC31" s="202"/>
      <c r="AD31" s="202"/>
      <c r="AE31" s="199">
        <f t="shared" si="193"/>
        <v>0</v>
      </c>
      <c r="AF31" s="202"/>
      <c r="AG31" s="202"/>
      <c r="AH31" s="199">
        <f t="shared" si="195"/>
        <v>0</v>
      </c>
      <c r="AI31" s="202"/>
      <c r="AJ31" s="202"/>
      <c r="AK31" s="199">
        <f t="shared" si="197"/>
        <v>0</v>
      </c>
      <c r="AL31" s="202"/>
      <c r="AM31" s="202"/>
      <c r="AN31" s="199">
        <f t="shared" si="199"/>
        <v>0</v>
      </c>
      <c r="AO31" s="202"/>
      <c r="AP31" s="202"/>
      <c r="AQ31" s="199">
        <f t="shared" si="201"/>
        <v>0</v>
      </c>
      <c r="AR31" s="322"/>
    </row>
    <row r="32" spans="1:44" ht="35.1" customHeight="1">
      <c r="A32" s="323"/>
      <c r="B32" s="325"/>
      <c r="C32" s="325"/>
      <c r="D32" s="196" t="s">
        <v>43</v>
      </c>
      <c r="E32" s="223">
        <f t="shared" si="0"/>
        <v>0</v>
      </c>
      <c r="F32" s="223">
        <f t="shared" si="80"/>
        <v>0</v>
      </c>
      <c r="G32" s="199">
        <f t="shared" si="23"/>
        <v>0</v>
      </c>
      <c r="H32" s="202"/>
      <c r="I32" s="202"/>
      <c r="J32" s="199">
        <f t="shared" si="202"/>
        <v>0</v>
      </c>
      <c r="K32" s="202"/>
      <c r="L32" s="202"/>
      <c r="M32" s="199">
        <f t="shared" si="181"/>
        <v>0</v>
      </c>
      <c r="N32" s="202"/>
      <c r="O32" s="202"/>
      <c r="P32" s="199">
        <f t="shared" si="183"/>
        <v>0</v>
      </c>
      <c r="Q32" s="202"/>
      <c r="R32" s="202"/>
      <c r="S32" s="199">
        <f t="shared" si="185"/>
        <v>0</v>
      </c>
      <c r="T32" s="202"/>
      <c r="U32" s="202"/>
      <c r="V32" s="199">
        <f t="shared" si="187"/>
        <v>0</v>
      </c>
      <c r="W32" s="202"/>
      <c r="X32" s="202"/>
      <c r="Y32" s="199">
        <f t="shared" si="189"/>
        <v>0</v>
      </c>
      <c r="Z32" s="202"/>
      <c r="AA32" s="202"/>
      <c r="AB32" s="199">
        <f t="shared" si="191"/>
        <v>0</v>
      </c>
      <c r="AC32" s="202"/>
      <c r="AD32" s="202"/>
      <c r="AE32" s="199">
        <f t="shared" si="193"/>
        <v>0</v>
      </c>
      <c r="AF32" s="202"/>
      <c r="AG32" s="202"/>
      <c r="AH32" s="199">
        <f t="shared" si="195"/>
        <v>0</v>
      </c>
      <c r="AI32" s="202"/>
      <c r="AJ32" s="202"/>
      <c r="AK32" s="199">
        <f t="shared" si="197"/>
        <v>0</v>
      </c>
      <c r="AL32" s="202"/>
      <c r="AM32" s="202"/>
      <c r="AN32" s="199">
        <f t="shared" si="199"/>
        <v>0</v>
      </c>
      <c r="AO32" s="202"/>
      <c r="AP32" s="202"/>
      <c r="AQ32" s="199">
        <f t="shared" si="201"/>
        <v>0</v>
      </c>
      <c r="AR32" s="322"/>
    </row>
    <row r="33" spans="1:44" ht="35.1" customHeight="1">
      <c r="A33" s="323" t="s">
        <v>3</v>
      </c>
      <c r="B33" s="324" t="s">
        <v>307</v>
      </c>
      <c r="C33" s="325" t="s">
        <v>323</v>
      </c>
      <c r="D33" s="193" t="s">
        <v>41</v>
      </c>
      <c r="E33" s="222">
        <f t="shared" si="0"/>
        <v>97.6</v>
      </c>
      <c r="F33" s="222">
        <f t="shared" si="80"/>
        <v>0</v>
      </c>
      <c r="G33" s="201">
        <f t="shared" si="23"/>
        <v>0</v>
      </c>
      <c r="H33" s="201">
        <f>H35+H34</f>
        <v>0</v>
      </c>
      <c r="I33" s="201">
        <f>I35+I34</f>
        <v>0</v>
      </c>
      <c r="J33" s="201">
        <f t="shared" si="202"/>
        <v>0</v>
      </c>
      <c r="K33" s="201">
        <f t="shared" ref="K33:L33" si="203">K35+K34</f>
        <v>0</v>
      </c>
      <c r="L33" s="201">
        <f t="shared" si="203"/>
        <v>0</v>
      </c>
      <c r="M33" s="201">
        <f t="shared" ref="M33:M35" si="204">IF(L33,L33/K33*100,0)</f>
        <v>0</v>
      </c>
      <c r="N33" s="201">
        <f t="shared" ref="N33:O33" si="205">N35+N34</f>
        <v>10</v>
      </c>
      <c r="O33" s="201">
        <f t="shared" si="205"/>
        <v>0</v>
      </c>
      <c r="P33" s="201">
        <f t="shared" ref="P33:P35" si="206">IF(O33,O33/N33*100,0)</f>
        <v>0</v>
      </c>
      <c r="Q33" s="201">
        <f t="shared" ref="Q33:R33" si="207">Q35+Q34</f>
        <v>22.6</v>
      </c>
      <c r="R33" s="201">
        <f t="shared" si="207"/>
        <v>0</v>
      </c>
      <c r="S33" s="201">
        <f t="shared" ref="S33:S35" si="208">IF(R33,R33/Q33*100,0)</f>
        <v>0</v>
      </c>
      <c r="T33" s="201">
        <f t="shared" ref="T33:U33" si="209">T35+T34</f>
        <v>10</v>
      </c>
      <c r="U33" s="201">
        <f t="shared" si="209"/>
        <v>0</v>
      </c>
      <c r="V33" s="201">
        <f t="shared" ref="V33:V35" si="210">IF(U33,U33/T33*100,0)</f>
        <v>0</v>
      </c>
      <c r="W33" s="201">
        <f t="shared" ref="W33:X33" si="211">W35+W34</f>
        <v>15</v>
      </c>
      <c r="X33" s="201">
        <f t="shared" si="211"/>
        <v>0</v>
      </c>
      <c r="Y33" s="201">
        <f t="shared" ref="Y33:Y35" si="212">IF(X33,X33/W33*100,0)</f>
        <v>0</v>
      </c>
      <c r="Z33" s="201">
        <f t="shared" ref="Z33:AA33" si="213">Z35+Z34</f>
        <v>10</v>
      </c>
      <c r="AA33" s="201">
        <f t="shared" si="213"/>
        <v>0</v>
      </c>
      <c r="AB33" s="201">
        <f t="shared" ref="AB33:AB35" si="214">IF(AA33,AA33/Z33*100,0)</f>
        <v>0</v>
      </c>
      <c r="AC33" s="201">
        <f t="shared" ref="AC33:AD33" si="215">AC35+AC34</f>
        <v>0</v>
      </c>
      <c r="AD33" s="201">
        <f t="shared" si="215"/>
        <v>0</v>
      </c>
      <c r="AE33" s="201">
        <f t="shared" ref="AE33:AE35" si="216">IF(AD33,AD33/AC33*100,0)</f>
        <v>0</v>
      </c>
      <c r="AF33" s="201">
        <f t="shared" ref="AF33:AG33" si="217">AF35+AF34</f>
        <v>10</v>
      </c>
      <c r="AG33" s="201">
        <f t="shared" si="217"/>
        <v>0</v>
      </c>
      <c r="AH33" s="201">
        <f t="shared" ref="AH33:AH35" si="218">IF(AG33,AG33/AF33*100,0)</f>
        <v>0</v>
      </c>
      <c r="AI33" s="201">
        <f t="shared" ref="AI33:AJ33" si="219">AI35+AI34</f>
        <v>10</v>
      </c>
      <c r="AJ33" s="201">
        <f t="shared" si="219"/>
        <v>0</v>
      </c>
      <c r="AK33" s="201">
        <f t="shared" ref="AK33:AK35" si="220">IF(AJ33,AJ33/AI33*100,0)</f>
        <v>0</v>
      </c>
      <c r="AL33" s="201">
        <f t="shared" ref="AL33:AM33" si="221">AL35+AL34</f>
        <v>10</v>
      </c>
      <c r="AM33" s="201">
        <f t="shared" si="221"/>
        <v>0</v>
      </c>
      <c r="AN33" s="201">
        <f t="shared" ref="AN33:AN35" si="222">IF(AM33,AM33/AL33*100,0)</f>
        <v>0</v>
      </c>
      <c r="AO33" s="201">
        <f t="shared" ref="AO33:AP33" si="223">AO35+AO34</f>
        <v>0</v>
      </c>
      <c r="AP33" s="201">
        <f t="shared" si="223"/>
        <v>0</v>
      </c>
      <c r="AQ33" s="201">
        <f t="shared" ref="AQ33:AQ35" si="224">IF(AP33,AP33/AO33*100,0)</f>
        <v>0</v>
      </c>
      <c r="AR33" s="322"/>
    </row>
    <row r="34" spans="1:44" ht="48.75" customHeight="1">
      <c r="A34" s="323"/>
      <c r="B34" s="325"/>
      <c r="C34" s="325"/>
      <c r="D34" s="196" t="s">
        <v>2</v>
      </c>
      <c r="E34" s="223">
        <f t="shared" si="0"/>
        <v>0</v>
      </c>
      <c r="F34" s="223">
        <f t="shared" si="80"/>
        <v>0</v>
      </c>
      <c r="G34" s="199">
        <f t="shared" si="23"/>
        <v>0</v>
      </c>
      <c r="H34" s="202">
        <f>H40+H37</f>
        <v>0</v>
      </c>
      <c r="I34" s="202">
        <f>I40+I37</f>
        <v>0</v>
      </c>
      <c r="J34" s="199">
        <f t="shared" si="202"/>
        <v>0</v>
      </c>
      <c r="K34" s="202">
        <f t="shared" ref="K34:L34" si="225">K40+K37</f>
        <v>0</v>
      </c>
      <c r="L34" s="202">
        <f t="shared" si="225"/>
        <v>0</v>
      </c>
      <c r="M34" s="199">
        <f t="shared" si="204"/>
        <v>0</v>
      </c>
      <c r="N34" s="202">
        <f t="shared" ref="N34:O34" si="226">N40+N37</f>
        <v>0</v>
      </c>
      <c r="O34" s="202">
        <f t="shared" si="226"/>
        <v>0</v>
      </c>
      <c r="P34" s="199">
        <f t="shared" si="206"/>
        <v>0</v>
      </c>
      <c r="Q34" s="202">
        <f t="shared" ref="Q34:R34" si="227">Q40+Q37</f>
        <v>0</v>
      </c>
      <c r="R34" s="202">
        <f t="shared" si="227"/>
        <v>0</v>
      </c>
      <c r="S34" s="199">
        <f t="shared" si="208"/>
        <v>0</v>
      </c>
      <c r="T34" s="202">
        <f t="shared" ref="T34:U34" si="228">T40+T37</f>
        <v>0</v>
      </c>
      <c r="U34" s="202">
        <f t="shared" si="228"/>
        <v>0</v>
      </c>
      <c r="V34" s="199">
        <f t="shared" si="210"/>
        <v>0</v>
      </c>
      <c r="W34" s="202">
        <f t="shared" ref="W34:X34" si="229">W40+W37</f>
        <v>0</v>
      </c>
      <c r="X34" s="202">
        <f t="shared" si="229"/>
        <v>0</v>
      </c>
      <c r="Y34" s="199">
        <f t="shared" si="212"/>
        <v>0</v>
      </c>
      <c r="Z34" s="202">
        <f t="shared" ref="Z34:AA34" si="230">Z40+Z37</f>
        <v>0</v>
      </c>
      <c r="AA34" s="202">
        <f t="shared" si="230"/>
        <v>0</v>
      </c>
      <c r="AB34" s="199">
        <f t="shared" si="214"/>
        <v>0</v>
      </c>
      <c r="AC34" s="202">
        <f t="shared" ref="AC34:AD34" si="231">AC40+AC37</f>
        <v>0</v>
      </c>
      <c r="AD34" s="202">
        <f t="shared" si="231"/>
        <v>0</v>
      </c>
      <c r="AE34" s="199">
        <f t="shared" si="216"/>
        <v>0</v>
      </c>
      <c r="AF34" s="202">
        <f t="shared" ref="AF34:AG34" si="232">AF40+AF37</f>
        <v>0</v>
      </c>
      <c r="AG34" s="202">
        <f t="shared" si="232"/>
        <v>0</v>
      </c>
      <c r="AH34" s="199">
        <f t="shared" si="218"/>
        <v>0</v>
      </c>
      <c r="AI34" s="202">
        <f t="shared" ref="AI34:AJ34" si="233">AI40+AI37</f>
        <v>0</v>
      </c>
      <c r="AJ34" s="202">
        <f t="shared" si="233"/>
        <v>0</v>
      </c>
      <c r="AK34" s="199">
        <f t="shared" si="220"/>
        <v>0</v>
      </c>
      <c r="AL34" s="202">
        <f t="shared" ref="AL34:AM34" si="234">AL40+AL37</f>
        <v>0</v>
      </c>
      <c r="AM34" s="202">
        <f t="shared" si="234"/>
        <v>0</v>
      </c>
      <c r="AN34" s="199">
        <f t="shared" si="222"/>
        <v>0</v>
      </c>
      <c r="AO34" s="202">
        <f t="shared" ref="AO34:AP34" si="235">AO40+AO37</f>
        <v>0</v>
      </c>
      <c r="AP34" s="202">
        <f t="shared" si="235"/>
        <v>0</v>
      </c>
      <c r="AQ34" s="199">
        <f t="shared" si="224"/>
        <v>0</v>
      </c>
      <c r="AR34" s="322"/>
    </row>
    <row r="35" spans="1:44" ht="35.1" customHeight="1">
      <c r="A35" s="323"/>
      <c r="B35" s="325"/>
      <c r="C35" s="325"/>
      <c r="D35" s="196" t="s">
        <v>43</v>
      </c>
      <c r="E35" s="223">
        <f t="shared" si="0"/>
        <v>97.6</v>
      </c>
      <c r="F35" s="223">
        <f t="shared" si="80"/>
        <v>0</v>
      </c>
      <c r="G35" s="199">
        <f t="shared" si="23"/>
        <v>0</v>
      </c>
      <c r="H35" s="202">
        <f>H41+H38</f>
        <v>0</v>
      </c>
      <c r="I35" s="202">
        <f>I41+I38</f>
        <v>0</v>
      </c>
      <c r="J35" s="199">
        <f t="shared" si="202"/>
        <v>0</v>
      </c>
      <c r="K35" s="202">
        <f t="shared" ref="K35:L35" si="236">K41+K38</f>
        <v>0</v>
      </c>
      <c r="L35" s="202">
        <f t="shared" si="236"/>
        <v>0</v>
      </c>
      <c r="M35" s="199">
        <f t="shared" si="204"/>
        <v>0</v>
      </c>
      <c r="N35" s="202">
        <f t="shared" ref="N35:O35" si="237">N41+N38</f>
        <v>10</v>
      </c>
      <c r="O35" s="202">
        <f t="shared" si="237"/>
        <v>0</v>
      </c>
      <c r="P35" s="199">
        <f t="shared" si="206"/>
        <v>0</v>
      </c>
      <c r="Q35" s="202">
        <f t="shared" ref="Q35:R35" si="238">Q41+Q38</f>
        <v>22.6</v>
      </c>
      <c r="R35" s="202">
        <f t="shared" si="238"/>
        <v>0</v>
      </c>
      <c r="S35" s="199">
        <f t="shared" si="208"/>
        <v>0</v>
      </c>
      <c r="T35" s="202">
        <f t="shared" ref="T35:U35" si="239">T41+T38</f>
        <v>10</v>
      </c>
      <c r="U35" s="202">
        <f t="shared" si="239"/>
        <v>0</v>
      </c>
      <c r="V35" s="199">
        <f t="shared" si="210"/>
        <v>0</v>
      </c>
      <c r="W35" s="202">
        <f t="shared" ref="W35:X35" si="240">W41+W38</f>
        <v>15</v>
      </c>
      <c r="X35" s="202">
        <f t="shared" si="240"/>
        <v>0</v>
      </c>
      <c r="Y35" s="199">
        <f t="shared" si="212"/>
        <v>0</v>
      </c>
      <c r="Z35" s="202">
        <f t="shared" ref="Z35:AA35" si="241">Z41+Z38</f>
        <v>10</v>
      </c>
      <c r="AA35" s="202">
        <f t="shared" si="241"/>
        <v>0</v>
      </c>
      <c r="AB35" s="199">
        <f t="shared" si="214"/>
        <v>0</v>
      </c>
      <c r="AC35" s="202">
        <f t="shared" ref="AC35:AD35" si="242">AC41+AC38</f>
        <v>0</v>
      </c>
      <c r="AD35" s="202">
        <f t="shared" si="242"/>
        <v>0</v>
      </c>
      <c r="AE35" s="199">
        <f t="shared" si="216"/>
        <v>0</v>
      </c>
      <c r="AF35" s="202">
        <f t="shared" ref="AF35:AG35" si="243">AF41+AF38</f>
        <v>10</v>
      </c>
      <c r="AG35" s="202">
        <f t="shared" si="243"/>
        <v>0</v>
      </c>
      <c r="AH35" s="199">
        <f t="shared" si="218"/>
        <v>0</v>
      </c>
      <c r="AI35" s="202">
        <f t="shared" ref="AI35:AJ35" si="244">AI41+AI38</f>
        <v>10</v>
      </c>
      <c r="AJ35" s="202">
        <f t="shared" si="244"/>
        <v>0</v>
      </c>
      <c r="AK35" s="199">
        <f t="shared" si="220"/>
        <v>0</v>
      </c>
      <c r="AL35" s="202">
        <f t="shared" ref="AL35:AM35" si="245">AL41+AL38</f>
        <v>10</v>
      </c>
      <c r="AM35" s="202">
        <f t="shared" si="245"/>
        <v>0</v>
      </c>
      <c r="AN35" s="199">
        <f t="shared" si="222"/>
        <v>0</v>
      </c>
      <c r="AO35" s="202">
        <f t="shared" ref="AO35:AP35" si="246">AO41+AO38</f>
        <v>0</v>
      </c>
      <c r="AP35" s="202">
        <f t="shared" si="246"/>
        <v>0</v>
      </c>
      <c r="AQ35" s="199">
        <f t="shared" si="224"/>
        <v>0</v>
      </c>
      <c r="AR35" s="322"/>
    </row>
    <row r="36" spans="1:44" s="221" customFormat="1" ht="35.1" customHeight="1">
      <c r="A36" s="321" t="s">
        <v>262</v>
      </c>
      <c r="B36" s="320" t="s">
        <v>308</v>
      </c>
      <c r="C36" s="320" t="s">
        <v>321</v>
      </c>
      <c r="D36" s="197" t="s">
        <v>41</v>
      </c>
      <c r="E36" s="224">
        <f t="shared" ref="E36:E38" si="247">SUM(H36,K36,N36,Q36,T36,W36,Z36,AC36,AF36,AI36,AL36,AO36)</f>
        <v>50</v>
      </c>
      <c r="F36" s="224">
        <f t="shared" ref="F36:F38" si="248">I36+L36+O36+R36+U36+X36+AA36+AD36+AG36+AJ36+AM36+AP36</f>
        <v>0</v>
      </c>
      <c r="G36" s="204">
        <f t="shared" si="23"/>
        <v>0</v>
      </c>
      <c r="H36" s="204">
        <f>H38+H37</f>
        <v>0</v>
      </c>
      <c r="I36" s="204">
        <f>I38+I37</f>
        <v>0</v>
      </c>
      <c r="J36" s="204">
        <f t="shared" si="202"/>
        <v>0</v>
      </c>
      <c r="K36" s="204">
        <f t="shared" ref="K36:L36" si="249">K38+K37</f>
        <v>0</v>
      </c>
      <c r="L36" s="204">
        <f t="shared" si="249"/>
        <v>0</v>
      </c>
      <c r="M36" s="204">
        <f t="shared" ref="M36:M38" si="250">IF(L36,L36/K36*100,0)</f>
        <v>0</v>
      </c>
      <c r="N36" s="204">
        <f t="shared" ref="N36:O36" si="251">N38+N37</f>
        <v>10</v>
      </c>
      <c r="O36" s="204">
        <f t="shared" si="251"/>
        <v>0</v>
      </c>
      <c r="P36" s="204">
        <f t="shared" ref="P36:P38" si="252">IF(O36,O36/N36*100,0)</f>
        <v>0</v>
      </c>
      <c r="Q36" s="204">
        <f t="shared" ref="Q36:R36" si="253">Q38+Q37</f>
        <v>0</v>
      </c>
      <c r="R36" s="204">
        <f t="shared" si="253"/>
        <v>0</v>
      </c>
      <c r="S36" s="204">
        <f t="shared" ref="S36:S38" si="254">IF(R36,R36/Q36*100,0)</f>
        <v>0</v>
      </c>
      <c r="T36" s="204">
        <f t="shared" ref="T36:U36" si="255">T38+T37</f>
        <v>0</v>
      </c>
      <c r="U36" s="204">
        <f t="shared" si="255"/>
        <v>0</v>
      </c>
      <c r="V36" s="204">
        <f t="shared" ref="V36:V38" si="256">IF(U36,U36/T36*100,0)</f>
        <v>0</v>
      </c>
      <c r="W36" s="204">
        <f t="shared" ref="W36:X36" si="257">W38+W37</f>
        <v>0</v>
      </c>
      <c r="X36" s="204">
        <f t="shared" si="257"/>
        <v>0</v>
      </c>
      <c r="Y36" s="204">
        <f t="shared" ref="Y36:Y38" si="258">IF(X36,X36/W36*100,0)</f>
        <v>0</v>
      </c>
      <c r="Z36" s="204">
        <f t="shared" ref="Z36:AA36" si="259">Z38+Z37</f>
        <v>10</v>
      </c>
      <c r="AA36" s="204">
        <f t="shared" si="259"/>
        <v>0</v>
      </c>
      <c r="AB36" s="204">
        <f t="shared" ref="AB36:AB38" si="260">IF(AA36,AA36/Z36*100,0)</f>
        <v>0</v>
      </c>
      <c r="AC36" s="204">
        <f t="shared" ref="AC36:AD36" si="261">AC38+AC37</f>
        <v>0</v>
      </c>
      <c r="AD36" s="204">
        <f t="shared" si="261"/>
        <v>0</v>
      </c>
      <c r="AE36" s="204">
        <f t="shared" ref="AE36:AE38" si="262">IF(AD36,AD36/AC36*100,0)</f>
        <v>0</v>
      </c>
      <c r="AF36" s="204">
        <f t="shared" ref="AF36:AG36" si="263">AF38+AF37</f>
        <v>10</v>
      </c>
      <c r="AG36" s="204">
        <f t="shared" si="263"/>
        <v>0</v>
      </c>
      <c r="AH36" s="204">
        <f t="shared" ref="AH36:AH38" si="264">IF(AG36,AG36/AF36*100,0)</f>
        <v>0</v>
      </c>
      <c r="AI36" s="204">
        <f t="shared" ref="AI36:AJ36" si="265">AI38+AI37</f>
        <v>10</v>
      </c>
      <c r="AJ36" s="204">
        <f t="shared" si="265"/>
        <v>0</v>
      </c>
      <c r="AK36" s="204">
        <f t="shared" ref="AK36:AK38" si="266">IF(AJ36,AJ36/AI36*100,0)</f>
        <v>0</v>
      </c>
      <c r="AL36" s="204">
        <f t="shared" ref="AL36:AM36" si="267">AL38+AL37</f>
        <v>10</v>
      </c>
      <c r="AM36" s="204">
        <f t="shared" si="267"/>
        <v>0</v>
      </c>
      <c r="AN36" s="204">
        <f t="shared" ref="AN36:AN38" si="268">IF(AM36,AM36/AL36*100,0)</f>
        <v>0</v>
      </c>
      <c r="AO36" s="204">
        <f t="shared" ref="AO36:AP36" si="269">AO38+AO37</f>
        <v>0</v>
      </c>
      <c r="AP36" s="204">
        <f t="shared" si="269"/>
        <v>0</v>
      </c>
      <c r="AQ36" s="204">
        <f t="shared" ref="AQ36:AQ38" si="270">IF(AP36,AP36/AO36*100,0)</f>
        <v>0</v>
      </c>
      <c r="AR36" s="322"/>
    </row>
    <row r="37" spans="1:44" ht="51.75" customHeight="1">
      <c r="A37" s="321"/>
      <c r="B37" s="320"/>
      <c r="C37" s="320"/>
      <c r="D37" s="194" t="s">
        <v>2</v>
      </c>
      <c r="E37" s="225">
        <f t="shared" si="247"/>
        <v>0</v>
      </c>
      <c r="F37" s="225">
        <f t="shared" si="248"/>
        <v>0</v>
      </c>
      <c r="G37" s="199">
        <f t="shared" si="23"/>
        <v>0</v>
      </c>
      <c r="H37" s="205"/>
      <c r="I37" s="205"/>
      <c r="J37" s="199">
        <f t="shared" si="202"/>
        <v>0</v>
      </c>
      <c r="K37" s="205"/>
      <c r="L37" s="205"/>
      <c r="M37" s="199">
        <f t="shared" si="250"/>
        <v>0</v>
      </c>
      <c r="N37" s="205"/>
      <c r="O37" s="205"/>
      <c r="P37" s="199">
        <f t="shared" si="252"/>
        <v>0</v>
      </c>
      <c r="Q37" s="205"/>
      <c r="R37" s="205"/>
      <c r="S37" s="199">
        <f t="shared" si="254"/>
        <v>0</v>
      </c>
      <c r="T37" s="205"/>
      <c r="U37" s="205"/>
      <c r="V37" s="199">
        <f t="shared" si="256"/>
        <v>0</v>
      </c>
      <c r="W37" s="205"/>
      <c r="X37" s="205"/>
      <c r="Y37" s="199">
        <f t="shared" si="258"/>
        <v>0</v>
      </c>
      <c r="Z37" s="205"/>
      <c r="AA37" s="205"/>
      <c r="AB37" s="199">
        <f t="shared" si="260"/>
        <v>0</v>
      </c>
      <c r="AC37" s="205"/>
      <c r="AD37" s="205"/>
      <c r="AE37" s="199">
        <f t="shared" si="262"/>
        <v>0</v>
      </c>
      <c r="AF37" s="205"/>
      <c r="AG37" s="205"/>
      <c r="AH37" s="199">
        <f t="shared" si="264"/>
        <v>0</v>
      </c>
      <c r="AI37" s="205"/>
      <c r="AJ37" s="205"/>
      <c r="AK37" s="199">
        <f t="shared" si="266"/>
        <v>0</v>
      </c>
      <c r="AL37" s="205"/>
      <c r="AM37" s="205"/>
      <c r="AN37" s="199">
        <f t="shared" si="268"/>
        <v>0</v>
      </c>
      <c r="AO37" s="205"/>
      <c r="AP37" s="205"/>
      <c r="AQ37" s="199">
        <f t="shared" si="270"/>
        <v>0</v>
      </c>
      <c r="AR37" s="322"/>
    </row>
    <row r="38" spans="1:44" ht="34.5" customHeight="1">
      <c r="A38" s="321"/>
      <c r="B38" s="320"/>
      <c r="C38" s="320"/>
      <c r="D38" s="194" t="s">
        <v>43</v>
      </c>
      <c r="E38" s="225">
        <f t="shared" si="247"/>
        <v>50</v>
      </c>
      <c r="F38" s="225">
        <f t="shared" si="248"/>
        <v>0</v>
      </c>
      <c r="G38" s="199">
        <f t="shared" si="23"/>
        <v>0</v>
      </c>
      <c r="H38" s="205"/>
      <c r="I38" s="205"/>
      <c r="J38" s="199">
        <f t="shared" si="202"/>
        <v>0</v>
      </c>
      <c r="K38" s="205"/>
      <c r="L38" s="205"/>
      <c r="M38" s="199">
        <f t="shared" si="250"/>
        <v>0</v>
      </c>
      <c r="N38" s="205">
        <v>10</v>
      </c>
      <c r="O38" s="205"/>
      <c r="P38" s="199">
        <f t="shared" si="252"/>
        <v>0</v>
      </c>
      <c r="Q38" s="205"/>
      <c r="R38" s="205"/>
      <c r="S38" s="199">
        <f t="shared" si="254"/>
        <v>0</v>
      </c>
      <c r="T38" s="205"/>
      <c r="U38" s="205"/>
      <c r="V38" s="199">
        <f t="shared" si="256"/>
        <v>0</v>
      </c>
      <c r="W38" s="205"/>
      <c r="X38" s="205"/>
      <c r="Y38" s="199">
        <f t="shared" si="258"/>
        <v>0</v>
      </c>
      <c r="Z38" s="205">
        <v>10</v>
      </c>
      <c r="AA38" s="205"/>
      <c r="AB38" s="199">
        <f t="shared" si="260"/>
        <v>0</v>
      </c>
      <c r="AC38" s="205"/>
      <c r="AD38" s="205"/>
      <c r="AE38" s="199">
        <f t="shared" si="262"/>
        <v>0</v>
      </c>
      <c r="AF38" s="205">
        <v>10</v>
      </c>
      <c r="AG38" s="205"/>
      <c r="AH38" s="199">
        <f t="shared" si="264"/>
        <v>0</v>
      </c>
      <c r="AI38" s="205">
        <v>10</v>
      </c>
      <c r="AJ38" s="205"/>
      <c r="AK38" s="199">
        <f t="shared" si="266"/>
        <v>0</v>
      </c>
      <c r="AL38" s="205">
        <v>10</v>
      </c>
      <c r="AM38" s="205"/>
      <c r="AN38" s="199">
        <f t="shared" si="268"/>
        <v>0</v>
      </c>
      <c r="AO38" s="205"/>
      <c r="AP38" s="205"/>
      <c r="AQ38" s="199">
        <f t="shared" si="270"/>
        <v>0</v>
      </c>
      <c r="AR38" s="322"/>
    </row>
    <row r="39" spans="1:44" s="96" customFormat="1" ht="35.1" customHeight="1">
      <c r="A39" s="321" t="s">
        <v>302</v>
      </c>
      <c r="B39" s="320" t="s">
        <v>309</v>
      </c>
      <c r="C39" s="320" t="s">
        <v>322</v>
      </c>
      <c r="D39" s="197" t="s">
        <v>41</v>
      </c>
      <c r="E39" s="224">
        <f t="shared" si="0"/>
        <v>47.6</v>
      </c>
      <c r="F39" s="224">
        <f t="shared" si="80"/>
        <v>0</v>
      </c>
      <c r="G39" s="204">
        <f t="shared" si="23"/>
        <v>0</v>
      </c>
      <c r="H39" s="204">
        <f>H40+H41</f>
        <v>0</v>
      </c>
      <c r="I39" s="204">
        <f>I40+I41</f>
        <v>0</v>
      </c>
      <c r="J39" s="204">
        <f t="shared" si="202"/>
        <v>0</v>
      </c>
      <c r="K39" s="204">
        <f t="shared" ref="K39:L39" si="271">K40+K41</f>
        <v>0</v>
      </c>
      <c r="L39" s="204">
        <f t="shared" si="271"/>
        <v>0</v>
      </c>
      <c r="M39" s="204">
        <f t="shared" ref="M39:M44" si="272">IF(L39,L39/K39*100,0)</f>
        <v>0</v>
      </c>
      <c r="N39" s="204">
        <f t="shared" ref="N39:O39" si="273">N40+N41</f>
        <v>0</v>
      </c>
      <c r="O39" s="204">
        <f t="shared" si="273"/>
        <v>0</v>
      </c>
      <c r="P39" s="204">
        <f t="shared" ref="P39:P44" si="274">IF(O39,O39/N39*100,0)</f>
        <v>0</v>
      </c>
      <c r="Q39" s="204">
        <f t="shared" ref="Q39:R39" si="275">Q40+Q41</f>
        <v>22.6</v>
      </c>
      <c r="R39" s="204">
        <f t="shared" si="275"/>
        <v>0</v>
      </c>
      <c r="S39" s="204">
        <f t="shared" ref="S39:S44" si="276">IF(R39,R39/Q39*100,0)</f>
        <v>0</v>
      </c>
      <c r="T39" s="204">
        <f t="shared" ref="T39:U39" si="277">T40+T41</f>
        <v>10</v>
      </c>
      <c r="U39" s="204">
        <f t="shared" si="277"/>
        <v>0</v>
      </c>
      <c r="V39" s="204">
        <f t="shared" ref="V39:V44" si="278">IF(U39,U39/T39*100,0)</f>
        <v>0</v>
      </c>
      <c r="W39" s="204">
        <f t="shared" ref="W39:X39" si="279">W40+W41</f>
        <v>15</v>
      </c>
      <c r="X39" s="204">
        <f t="shared" si="279"/>
        <v>0</v>
      </c>
      <c r="Y39" s="204">
        <f t="shared" ref="Y39:Y44" si="280">IF(X39,X39/W39*100,0)</f>
        <v>0</v>
      </c>
      <c r="Z39" s="204">
        <f t="shared" ref="Z39:AA39" si="281">Z40+Z41</f>
        <v>0</v>
      </c>
      <c r="AA39" s="204">
        <f t="shared" si="281"/>
        <v>0</v>
      </c>
      <c r="AB39" s="204">
        <f t="shared" ref="AB39:AB44" si="282">IF(AA39,AA39/Z39*100,0)</f>
        <v>0</v>
      </c>
      <c r="AC39" s="204">
        <f t="shared" ref="AC39:AD39" si="283">AC40+AC41</f>
        <v>0</v>
      </c>
      <c r="AD39" s="204">
        <f t="shared" si="283"/>
        <v>0</v>
      </c>
      <c r="AE39" s="204">
        <f t="shared" ref="AE39:AE44" si="284">IF(AD39,AD39/AC39*100,0)</f>
        <v>0</v>
      </c>
      <c r="AF39" s="204">
        <f t="shared" ref="AF39:AG39" si="285">AF40+AF41</f>
        <v>0</v>
      </c>
      <c r="AG39" s="204">
        <f t="shared" si="285"/>
        <v>0</v>
      </c>
      <c r="AH39" s="204">
        <f t="shared" ref="AH39:AH44" si="286">IF(AG39,AG39/AF39*100,0)</f>
        <v>0</v>
      </c>
      <c r="AI39" s="204">
        <f t="shared" ref="AI39:AJ39" si="287">AI40+AI41</f>
        <v>0</v>
      </c>
      <c r="AJ39" s="204">
        <f t="shared" si="287"/>
        <v>0</v>
      </c>
      <c r="AK39" s="204">
        <f t="shared" ref="AK39:AK44" si="288">IF(AJ39,AJ39/AI39*100,0)</f>
        <v>0</v>
      </c>
      <c r="AL39" s="204">
        <f t="shared" ref="AL39:AM39" si="289">AL40+AL41</f>
        <v>0</v>
      </c>
      <c r="AM39" s="204">
        <f t="shared" si="289"/>
        <v>0</v>
      </c>
      <c r="AN39" s="204">
        <f t="shared" ref="AN39:AN44" si="290">IF(AM39,AM39/AL39*100,0)</f>
        <v>0</v>
      </c>
      <c r="AO39" s="204">
        <f t="shared" ref="AO39:AP39" si="291">AO40+AO41</f>
        <v>0</v>
      </c>
      <c r="AP39" s="204">
        <f t="shared" si="291"/>
        <v>0</v>
      </c>
      <c r="AQ39" s="204">
        <f t="shared" ref="AQ39:AQ44" si="292">IF(AP39,AP39/AO39*100,0)</f>
        <v>0</v>
      </c>
      <c r="AR39" s="322"/>
    </row>
    <row r="40" spans="1:44" ht="51.75" customHeight="1">
      <c r="A40" s="321"/>
      <c r="B40" s="320"/>
      <c r="C40" s="320"/>
      <c r="D40" s="194" t="s">
        <v>2</v>
      </c>
      <c r="E40" s="225">
        <f t="shared" si="0"/>
        <v>0</v>
      </c>
      <c r="F40" s="225">
        <f t="shared" si="80"/>
        <v>0</v>
      </c>
      <c r="G40" s="199">
        <f t="shared" si="23"/>
        <v>0</v>
      </c>
      <c r="H40" s="205"/>
      <c r="I40" s="205"/>
      <c r="J40" s="199">
        <f t="shared" si="202"/>
        <v>0</v>
      </c>
      <c r="K40" s="205"/>
      <c r="L40" s="205"/>
      <c r="M40" s="199">
        <f t="shared" si="272"/>
        <v>0</v>
      </c>
      <c r="N40" s="205"/>
      <c r="O40" s="205"/>
      <c r="P40" s="199">
        <f t="shared" si="274"/>
        <v>0</v>
      </c>
      <c r="Q40" s="205"/>
      <c r="R40" s="205"/>
      <c r="S40" s="199">
        <f t="shared" si="276"/>
        <v>0</v>
      </c>
      <c r="T40" s="205"/>
      <c r="U40" s="205"/>
      <c r="V40" s="199">
        <f t="shared" si="278"/>
        <v>0</v>
      </c>
      <c r="W40" s="205"/>
      <c r="X40" s="205"/>
      <c r="Y40" s="199">
        <f t="shared" si="280"/>
        <v>0</v>
      </c>
      <c r="Z40" s="205"/>
      <c r="AA40" s="205"/>
      <c r="AB40" s="199">
        <f t="shared" si="282"/>
        <v>0</v>
      </c>
      <c r="AC40" s="205"/>
      <c r="AD40" s="205"/>
      <c r="AE40" s="199">
        <f t="shared" si="284"/>
        <v>0</v>
      </c>
      <c r="AF40" s="205"/>
      <c r="AG40" s="205"/>
      <c r="AH40" s="199">
        <f t="shared" si="286"/>
        <v>0</v>
      </c>
      <c r="AI40" s="205"/>
      <c r="AJ40" s="205"/>
      <c r="AK40" s="199">
        <f t="shared" si="288"/>
        <v>0</v>
      </c>
      <c r="AL40" s="205"/>
      <c r="AM40" s="205"/>
      <c r="AN40" s="199">
        <f t="shared" si="290"/>
        <v>0</v>
      </c>
      <c r="AO40" s="205"/>
      <c r="AP40" s="205"/>
      <c r="AQ40" s="199">
        <f t="shared" si="292"/>
        <v>0</v>
      </c>
      <c r="AR40" s="322"/>
    </row>
    <row r="41" spans="1:44" ht="35.1" customHeight="1">
      <c r="A41" s="321"/>
      <c r="B41" s="320"/>
      <c r="C41" s="320"/>
      <c r="D41" s="194" t="s">
        <v>43</v>
      </c>
      <c r="E41" s="225">
        <f t="shared" ref="E41:E53" si="293">SUM(H41,K41,N41,Q41,T41,W41,Z41,AC41,AF41,AI41,AL41,AO41)</f>
        <v>47.6</v>
      </c>
      <c r="F41" s="225">
        <f t="shared" si="80"/>
        <v>0</v>
      </c>
      <c r="G41" s="199">
        <f t="shared" si="23"/>
        <v>0</v>
      </c>
      <c r="H41" s="205"/>
      <c r="I41" s="205"/>
      <c r="J41" s="199">
        <f t="shared" si="202"/>
        <v>0</v>
      </c>
      <c r="K41" s="205"/>
      <c r="L41" s="205"/>
      <c r="M41" s="199">
        <f t="shared" si="272"/>
        <v>0</v>
      </c>
      <c r="N41" s="205"/>
      <c r="O41" s="205"/>
      <c r="P41" s="199">
        <f t="shared" si="274"/>
        <v>0</v>
      </c>
      <c r="Q41" s="205">
        <v>22.6</v>
      </c>
      <c r="R41" s="205"/>
      <c r="S41" s="199">
        <f t="shared" si="276"/>
        <v>0</v>
      </c>
      <c r="T41" s="205">
        <v>10</v>
      </c>
      <c r="U41" s="205"/>
      <c r="V41" s="199">
        <f t="shared" si="278"/>
        <v>0</v>
      </c>
      <c r="W41" s="205">
        <v>15</v>
      </c>
      <c r="X41" s="205"/>
      <c r="Y41" s="199">
        <f t="shared" si="280"/>
        <v>0</v>
      </c>
      <c r="Z41" s="205"/>
      <c r="AA41" s="205"/>
      <c r="AB41" s="199">
        <f t="shared" si="282"/>
        <v>0</v>
      </c>
      <c r="AC41" s="205"/>
      <c r="AD41" s="205"/>
      <c r="AE41" s="199">
        <f t="shared" si="284"/>
        <v>0</v>
      </c>
      <c r="AF41" s="205"/>
      <c r="AG41" s="205"/>
      <c r="AH41" s="199">
        <f t="shared" si="286"/>
        <v>0</v>
      </c>
      <c r="AI41" s="205"/>
      <c r="AJ41" s="205"/>
      <c r="AK41" s="199">
        <f t="shared" si="288"/>
        <v>0</v>
      </c>
      <c r="AL41" s="205"/>
      <c r="AM41" s="205"/>
      <c r="AN41" s="199">
        <f t="shared" si="290"/>
        <v>0</v>
      </c>
      <c r="AO41" s="205"/>
      <c r="AP41" s="205"/>
      <c r="AQ41" s="199">
        <f t="shared" si="292"/>
        <v>0</v>
      </c>
      <c r="AR41" s="322"/>
    </row>
    <row r="42" spans="1:44" ht="35.1" customHeight="1">
      <c r="A42" s="323" t="s">
        <v>4</v>
      </c>
      <c r="B42" s="324" t="s">
        <v>310</v>
      </c>
      <c r="C42" s="325" t="s">
        <v>306</v>
      </c>
      <c r="D42" s="193" t="s">
        <v>41</v>
      </c>
      <c r="E42" s="222">
        <f t="shared" si="293"/>
        <v>118.7</v>
      </c>
      <c r="F42" s="222">
        <f t="shared" si="80"/>
        <v>0</v>
      </c>
      <c r="G42" s="201">
        <f t="shared" si="23"/>
        <v>0</v>
      </c>
      <c r="H42" s="201">
        <f>SUM(H43:H44)</f>
        <v>0</v>
      </c>
      <c r="I42" s="201">
        <f>SUM(I43:I44)</f>
        <v>0</v>
      </c>
      <c r="J42" s="201">
        <f t="shared" si="202"/>
        <v>0</v>
      </c>
      <c r="K42" s="201">
        <f t="shared" ref="K42:L42" si="294">SUM(K43:K44)</f>
        <v>0</v>
      </c>
      <c r="L42" s="201">
        <f t="shared" si="294"/>
        <v>0</v>
      </c>
      <c r="M42" s="201">
        <f t="shared" si="272"/>
        <v>0</v>
      </c>
      <c r="N42" s="201">
        <f t="shared" ref="N42:O42" si="295">SUM(N43:N44)</f>
        <v>0</v>
      </c>
      <c r="O42" s="201">
        <f t="shared" si="295"/>
        <v>0</v>
      </c>
      <c r="P42" s="201">
        <f t="shared" si="274"/>
        <v>0</v>
      </c>
      <c r="Q42" s="201">
        <f t="shared" ref="Q42:R42" si="296">SUM(Q43:Q44)</f>
        <v>0</v>
      </c>
      <c r="R42" s="201">
        <f t="shared" si="296"/>
        <v>0</v>
      </c>
      <c r="S42" s="201">
        <f t="shared" si="276"/>
        <v>0</v>
      </c>
      <c r="T42" s="201">
        <f t="shared" ref="T42:U42" si="297">SUM(T43:T44)</f>
        <v>0</v>
      </c>
      <c r="U42" s="201">
        <f t="shared" si="297"/>
        <v>0</v>
      </c>
      <c r="V42" s="201">
        <f t="shared" si="278"/>
        <v>0</v>
      </c>
      <c r="W42" s="201">
        <f t="shared" ref="W42:X42" si="298">SUM(W43:W44)</f>
        <v>118.7</v>
      </c>
      <c r="X42" s="201">
        <f t="shared" si="298"/>
        <v>0</v>
      </c>
      <c r="Y42" s="201">
        <f t="shared" si="280"/>
        <v>0</v>
      </c>
      <c r="Z42" s="201">
        <f t="shared" ref="Z42:AA42" si="299">SUM(Z43:Z44)</f>
        <v>0</v>
      </c>
      <c r="AA42" s="201">
        <f t="shared" si="299"/>
        <v>0</v>
      </c>
      <c r="AB42" s="201">
        <f t="shared" si="282"/>
        <v>0</v>
      </c>
      <c r="AC42" s="201">
        <f t="shared" ref="AC42:AD42" si="300">SUM(AC43:AC44)</f>
        <v>0</v>
      </c>
      <c r="AD42" s="201">
        <f t="shared" si="300"/>
        <v>0</v>
      </c>
      <c r="AE42" s="201">
        <f t="shared" si="284"/>
        <v>0</v>
      </c>
      <c r="AF42" s="201">
        <f t="shared" ref="AF42:AG42" si="301">SUM(AF43:AF44)</f>
        <v>0</v>
      </c>
      <c r="AG42" s="201">
        <f t="shared" si="301"/>
        <v>0</v>
      </c>
      <c r="AH42" s="201">
        <f t="shared" si="286"/>
        <v>0</v>
      </c>
      <c r="AI42" s="201">
        <f t="shared" ref="AI42:AJ42" si="302">SUM(AI43:AI44)</f>
        <v>0</v>
      </c>
      <c r="AJ42" s="201">
        <f t="shared" si="302"/>
        <v>0</v>
      </c>
      <c r="AK42" s="201">
        <f t="shared" si="288"/>
        <v>0</v>
      </c>
      <c r="AL42" s="201">
        <f t="shared" ref="AL42:AM42" si="303">SUM(AL43:AL44)</f>
        <v>0</v>
      </c>
      <c r="AM42" s="201">
        <f t="shared" si="303"/>
        <v>0</v>
      </c>
      <c r="AN42" s="201">
        <f t="shared" si="290"/>
        <v>0</v>
      </c>
      <c r="AO42" s="201">
        <f t="shared" ref="AO42:AP42" si="304">SUM(AO43:AO44)</f>
        <v>0</v>
      </c>
      <c r="AP42" s="201">
        <f t="shared" si="304"/>
        <v>0</v>
      </c>
      <c r="AQ42" s="201">
        <f t="shared" si="292"/>
        <v>0</v>
      </c>
      <c r="AR42" s="322"/>
    </row>
    <row r="43" spans="1:44" ht="49.5" customHeight="1">
      <c r="A43" s="323"/>
      <c r="B43" s="325"/>
      <c r="C43" s="325"/>
      <c r="D43" s="196" t="s">
        <v>2</v>
      </c>
      <c r="E43" s="223">
        <f t="shared" si="293"/>
        <v>118.7</v>
      </c>
      <c r="F43" s="223">
        <f t="shared" si="80"/>
        <v>0</v>
      </c>
      <c r="G43" s="202">
        <f t="shared" si="23"/>
        <v>0</v>
      </c>
      <c r="H43" s="202">
        <f>H46</f>
        <v>0</v>
      </c>
      <c r="I43" s="202">
        <f>I46</f>
        <v>0</v>
      </c>
      <c r="J43" s="199">
        <f t="shared" si="202"/>
        <v>0</v>
      </c>
      <c r="K43" s="202">
        <f t="shared" ref="K43:L43" si="305">K46</f>
        <v>0</v>
      </c>
      <c r="L43" s="202">
        <f t="shared" si="305"/>
        <v>0</v>
      </c>
      <c r="M43" s="199">
        <f t="shared" si="272"/>
        <v>0</v>
      </c>
      <c r="N43" s="202">
        <f t="shared" ref="N43:O43" si="306">N46</f>
        <v>0</v>
      </c>
      <c r="O43" s="202">
        <f t="shared" si="306"/>
        <v>0</v>
      </c>
      <c r="P43" s="199">
        <f t="shared" si="274"/>
        <v>0</v>
      </c>
      <c r="Q43" s="202">
        <f t="shared" ref="Q43:R43" si="307">Q46</f>
        <v>0</v>
      </c>
      <c r="R43" s="202">
        <f t="shared" si="307"/>
        <v>0</v>
      </c>
      <c r="S43" s="199">
        <f t="shared" si="276"/>
        <v>0</v>
      </c>
      <c r="T43" s="202">
        <f t="shared" ref="T43:U43" si="308">T46</f>
        <v>0</v>
      </c>
      <c r="U43" s="202">
        <f t="shared" si="308"/>
        <v>0</v>
      </c>
      <c r="V43" s="199">
        <f t="shared" si="278"/>
        <v>0</v>
      </c>
      <c r="W43" s="202">
        <f t="shared" ref="W43:X43" si="309">W46</f>
        <v>118.7</v>
      </c>
      <c r="X43" s="202">
        <f t="shared" si="309"/>
        <v>0</v>
      </c>
      <c r="Y43" s="199">
        <f t="shared" si="280"/>
        <v>0</v>
      </c>
      <c r="Z43" s="202">
        <f t="shared" ref="Z43:AA43" si="310">Z46</f>
        <v>0</v>
      </c>
      <c r="AA43" s="202">
        <f t="shared" si="310"/>
        <v>0</v>
      </c>
      <c r="AB43" s="199">
        <f t="shared" si="282"/>
        <v>0</v>
      </c>
      <c r="AC43" s="202">
        <f t="shared" ref="AC43:AD43" si="311">AC46</f>
        <v>0</v>
      </c>
      <c r="AD43" s="202">
        <f t="shared" si="311"/>
        <v>0</v>
      </c>
      <c r="AE43" s="199">
        <f t="shared" si="284"/>
        <v>0</v>
      </c>
      <c r="AF43" s="202">
        <f t="shared" ref="AF43:AG43" si="312">AF46</f>
        <v>0</v>
      </c>
      <c r="AG43" s="202">
        <f t="shared" si="312"/>
        <v>0</v>
      </c>
      <c r="AH43" s="199">
        <f t="shared" si="286"/>
        <v>0</v>
      </c>
      <c r="AI43" s="202">
        <f t="shared" ref="AI43:AJ43" si="313">AI46</f>
        <v>0</v>
      </c>
      <c r="AJ43" s="202">
        <f t="shared" si="313"/>
        <v>0</v>
      </c>
      <c r="AK43" s="199">
        <f t="shared" si="288"/>
        <v>0</v>
      </c>
      <c r="AL43" s="202">
        <f t="shared" ref="AL43:AM43" si="314">AL46</f>
        <v>0</v>
      </c>
      <c r="AM43" s="202">
        <f t="shared" si="314"/>
        <v>0</v>
      </c>
      <c r="AN43" s="199">
        <f t="shared" si="290"/>
        <v>0</v>
      </c>
      <c r="AO43" s="202">
        <f t="shared" ref="AO43:AP43" si="315">AO46</f>
        <v>0</v>
      </c>
      <c r="AP43" s="202">
        <f t="shared" si="315"/>
        <v>0</v>
      </c>
      <c r="AQ43" s="199">
        <f t="shared" si="292"/>
        <v>0</v>
      </c>
      <c r="AR43" s="322"/>
    </row>
    <row r="44" spans="1:44" ht="35.25" customHeight="1">
      <c r="A44" s="323"/>
      <c r="B44" s="325"/>
      <c r="C44" s="325"/>
      <c r="D44" s="196" t="s">
        <v>43</v>
      </c>
      <c r="E44" s="223">
        <f t="shared" si="293"/>
        <v>0</v>
      </c>
      <c r="F44" s="223">
        <f t="shared" si="80"/>
        <v>0</v>
      </c>
      <c r="G44" s="202">
        <f t="shared" si="23"/>
        <v>0</v>
      </c>
      <c r="H44" s="202">
        <f>H47</f>
        <v>0</v>
      </c>
      <c r="I44" s="202">
        <f>I47</f>
        <v>0</v>
      </c>
      <c r="J44" s="199">
        <f t="shared" si="202"/>
        <v>0</v>
      </c>
      <c r="K44" s="202">
        <f t="shared" ref="K44:L44" si="316">K47</f>
        <v>0</v>
      </c>
      <c r="L44" s="202">
        <f t="shared" si="316"/>
        <v>0</v>
      </c>
      <c r="M44" s="199">
        <f t="shared" si="272"/>
        <v>0</v>
      </c>
      <c r="N44" s="202">
        <f t="shared" ref="N44:O44" si="317">N47</f>
        <v>0</v>
      </c>
      <c r="O44" s="202">
        <f t="shared" si="317"/>
        <v>0</v>
      </c>
      <c r="P44" s="199">
        <f t="shared" si="274"/>
        <v>0</v>
      </c>
      <c r="Q44" s="202">
        <f t="shared" ref="Q44:R44" si="318">Q47</f>
        <v>0</v>
      </c>
      <c r="R44" s="202">
        <f t="shared" si="318"/>
        <v>0</v>
      </c>
      <c r="S44" s="199">
        <f t="shared" si="276"/>
        <v>0</v>
      </c>
      <c r="T44" s="202">
        <f t="shared" ref="T44:U44" si="319">T47</f>
        <v>0</v>
      </c>
      <c r="U44" s="202">
        <f t="shared" si="319"/>
        <v>0</v>
      </c>
      <c r="V44" s="199">
        <f t="shared" si="278"/>
        <v>0</v>
      </c>
      <c r="W44" s="202">
        <f t="shared" ref="W44:X44" si="320">W47</f>
        <v>0</v>
      </c>
      <c r="X44" s="202">
        <f t="shared" si="320"/>
        <v>0</v>
      </c>
      <c r="Y44" s="199">
        <f t="shared" si="280"/>
        <v>0</v>
      </c>
      <c r="Z44" s="202">
        <f t="shared" ref="Z44:AA44" si="321">Z47</f>
        <v>0</v>
      </c>
      <c r="AA44" s="202">
        <f t="shared" si="321"/>
        <v>0</v>
      </c>
      <c r="AB44" s="199">
        <f t="shared" si="282"/>
        <v>0</v>
      </c>
      <c r="AC44" s="202">
        <f t="shared" ref="AC44:AD44" si="322">AC47</f>
        <v>0</v>
      </c>
      <c r="AD44" s="202">
        <f t="shared" si="322"/>
        <v>0</v>
      </c>
      <c r="AE44" s="199">
        <f t="shared" si="284"/>
        <v>0</v>
      </c>
      <c r="AF44" s="202">
        <f t="shared" ref="AF44:AG44" si="323">AF47</f>
        <v>0</v>
      </c>
      <c r="AG44" s="202">
        <f t="shared" si="323"/>
        <v>0</v>
      </c>
      <c r="AH44" s="199">
        <f t="shared" si="286"/>
        <v>0</v>
      </c>
      <c r="AI44" s="202">
        <f t="shared" ref="AI44:AJ44" si="324">AI47</f>
        <v>0</v>
      </c>
      <c r="AJ44" s="202">
        <f t="shared" si="324"/>
        <v>0</v>
      </c>
      <c r="AK44" s="199">
        <f t="shared" si="288"/>
        <v>0</v>
      </c>
      <c r="AL44" s="202">
        <f t="shared" ref="AL44:AM44" si="325">AL47</f>
        <v>0</v>
      </c>
      <c r="AM44" s="202">
        <f t="shared" si="325"/>
        <v>0</v>
      </c>
      <c r="AN44" s="199">
        <f t="shared" si="290"/>
        <v>0</v>
      </c>
      <c r="AO44" s="202">
        <f t="shared" ref="AO44:AP44" si="326">AO47</f>
        <v>0</v>
      </c>
      <c r="AP44" s="202">
        <f t="shared" si="326"/>
        <v>0</v>
      </c>
      <c r="AQ44" s="199">
        <f t="shared" si="292"/>
        <v>0</v>
      </c>
      <c r="AR44" s="322"/>
    </row>
    <row r="45" spans="1:44" ht="35.1" customHeight="1">
      <c r="A45" s="321" t="s">
        <v>300</v>
      </c>
      <c r="B45" s="320" t="s">
        <v>311</v>
      </c>
      <c r="C45" s="320" t="s">
        <v>306</v>
      </c>
      <c r="D45" s="197" t="s">
        <v>41</v>
      </c>
      <c r="E45" s="224">
        <f t="shared" si="293"/>
        <v>118.7</v>
      </c>
      <c r="F45" s="224">
        <f t="shared" si="80"/>
        <v>0</v>
      </c>
      <c r="G45" s="204">
        <f t="shared" si="23"/>
        <v>0</v>
      </c>
      <c r="H45" s="204">
        <f>H46+H47</f>
        <v>0</v>
      </c>
      <c r="I45" s="204">
        <f>I46+I47</f>
        <v>0</v>
      </c>
      <c r="J45" s="204">
        <f t="shared" si="202"/>
        <v>0</v>
      </c>
      <c r="K45" s="204">
        <f t="shared" ref="K45:L45" si="327">K46+K47</f>
        <v>0</v>
      </c>
      <c r="L45" s="204">
        <f t="shared" si="327"/>
        <v>0</v>
      </c>
      <c r="M45" s="204">
        <f t="shared" ref="M45:M50" si="328">IF(L45,L45/K45*100,0)</f>
        <v>0</v>
      </c>
      <c r="N45" s="204">
        <f t="shared" ref="N45:O45" si="329">N46+N47</f>
        <v>0</v>
      </c>
      <c r="O45" s="204">
        <f t="shared" si="329"/>
        <v>0</v>
      </c>
      <c r="P45" s="204">
        <f t="shared" ref="P45:P50" si="330">IF(O45,O45/N45*100,0)</f>
        <v>0</v>
      </c>
      <c r="Q45" s="204">
        <f t="shared" ref="Q45:R45" si="331">Q46+Q47</f>
        <v>0</v>
      </c>
      <c r="R45" s="204">
        <f t="shared" si="331"/>
        <v>0</v>
      </c>
      <c r="S45" s="204">
        <f t="shared" ref="S45:S50" si="332">IF(R45,R45/Q45*100,0)</f>
        <v>0</v>
      </c>
      <c r="T45" s="204">
        <f t="shared" ref="T45:U45" si="333">T46+T47</f>
        <v>0</v>
      </c>
      <c r="U45" s="204">
        <f t="shared" si="333"/>
        <v>0</v>
      </c>
      <c r="V45" s="204">
        <f t="shared" ref="V45:V50" si="334">IF(U45,U45/T45*100,0)</f>
        <v>0</v>
      </c>
      <c r="W45" s="204">
        <f t="shared" ref="W45:X45" si="335">W46+W47</f>
        <v>118.7</v>
      </c>
      <c r="X45" s="204">
        <f t="shared" si="335"/>
        <v>0</v>
      </c>
      <c r="Y45" s="204">
        <f t="shared" ref="Y45:Y50" si="336">IF(X45,X45/W45*100,0)</f>
        <v>0</v>
      </c>
      <c r="Z45" s="204">
        <f t="shared" ref="Z45:AA45" si="337">Z46+Z47</f>
        <v>0</v>
      </c>
      <c r="AA45" s="204">
        <f t="shared" si="337"/>
        <v>0</v>
      </c>
      <c r="AB45" s="204">
        <f t="shared" ref="AB45:AB50" si="338">IF(AA45,AA45/Z45*100,0)</f>
        <v>0</v>
      </c>
      <c r="AC45" s="204">
        <f t="shared" ref="AC45:AD45" si="339">AC46+AC47</f>
        <v>0</v>
      </c>
      <c r="AD45" s="204">
        <f t="shared" si="339"/>
        <v>0</v>
      </c>
      <c r="AE45" s="204">
        <f t="shared" ref="AE45:AE50" si="340">IF(AD45,AD45/AC45*100,0)</f>
        <v>0</v>
      </c>
      <c r="AF45" s="204">
        <f t="shared" ref="AF45:AG45" si="341">AF46+AF47</f>
        <v>0</v>
      </c>
      <c r="AG45" s="204">
        <f t="shared" si="341"/>
        <v>0</v>
      </c>
      <c r="AH45" s="204">
        <f t="shared" ref="AH45:AH50" si="342">IF(AG45,AG45/AF45*100,0)</f>
        <v>0</v>
      </c>
      <c r="AI45" s="204">
        <f t="shared" ref="AI45:AJ45" si="343">AI46+AI47</f>
        <v>0</v>
      </c>
      <c r="AJ45" s="204">
        <f t="shared" si="343"/>
        <v>0</v>
      </c>
      <c r="AK45" s="204">
        <f t="shared" ref="AK45:AK50" si="344">IF(AJ45,AJ45/AI45*100,0)</f>
        <v>0</v>
      </c>
      <c r="AL45" s="204">
        <f t="shared" ref="AL45:AM45" si="345">AL46+AL47</f>
        <v>0</v>
      </c>
      <c r="AM45" s="204">
        <f t="shared" si="345"/>
        <v>0</v>
      </c>
      <c r="AN45" s="204">
        <f t="shared" ref="AN45:AN50" si="346">IF(AM45,AM45/AL45*100,0)</f>
        <v>0</v>
      </c>
      <c r="AO45" s="204">
        <f t="shared" ref="AO45:AP45" si="347">AO46+AO47</f>
        <v>0</v>
      </c>
      <c r="AP45" s="204">
        <f t="shared" si="347"/>
        <v>0</v>
      </c>
      <c r="AQ45" s="204">
        <f t="shared" ref="AQ45:AQ50" si="348">IF(AP45,AP45/AO45*100,0)</f>
        <v>0</v>
      </c>
      <c r="AR45" s="322"/>
    </row>
    <row r="46" spans="1:44" ht="55.5" customHeight="1">
      <c r="A46" s="321"/>
      <c r="B46" s="320"/>
      <c r="C46" s="320"/>
      <c r="D46" s="194" t="s">
        <v>2</v>
      </c>
      <c r="E46" s="225">
        <f t="shared" si="293"/>
        <v>118.7</v>
      </c>
      <c r="F46" s="225">
        <f t="shared" si="80"/>
        <v>0</v>
      </c>
      <c r="G46" s="199">
        <f t="shared" si="23"/>
        <v>0</v>
      </c>
      <c r="H46" s="205"/>
      <c r="I46" s="205"/>
      <c r="J46" s="199">
        <f t="shared" si="202"/>
        <v>0</v>
      </c>
      <c r="K46" s="205"/>
      <c r="L46" s="205"/>
      <c r="M46" s="199">
        <f t="shared" si="328"/>
        <v>0</v>
      </c>
      <c r="N46" s="205"/>
      <c r="O46" s="205"/>
      <c r="P46" s="199">
        <f t="shared" si="330"/>
        <v>0</v>
      </c>
      <c r="Q46" s="205"/>
      <c r="R46" s="205"/>
      <c r="S46" s="199">
        <f t="shared" si="332"/>
        <v>0</v>
      </c>
      <c r="T46" s="205"/>
      <c r="U46" s="205"/>
      <c r="V46" s="199">
        <f t="shared" si="334"/>
        <v>0</v>
      </c>
      <c r="W46" s="205">
        <v>118.7</v>
      </c>
      <c r="X46" s="205"/>
      <c r="Y46" s="199">
        <f t="shared" si="336"/>
        <v>0</v>
      </c>
      <c r="Z46" s="205"/>
      <c r="AA46" s="205"/>
      <c r="AB46" s="199">
        <f t="shared" si="338"/>
        <v>0</v>
      </c>
      <c r="AC46" s="205"/>
      <c r="AD46" s="205"/>
      <c r="AE46" s="199">
        <f t="shared" si="340"/>
        <v>0</v>
      </c>
      <c r="AF46" s="205"/>
      <c r="AG46" s="205"/>
      <c r="AH46" s="199">
        <f t="shared" si="342"/>
        <v>0</v>
      </c>
      <c r="AI46" s="205"/>
      <c r="AJ46" s="205"/>
      <c r="AK46" s="199">
        <f t="shared" si="344"/>
        <v>0</v>
      </c>
      <c r="AL46" s="205"/>
      <c r="AM46" s="205"/>
      <c r="AN46" s="199">
        <f t="shared" si="346"/>
        <v>0</v>
      </c>
      <c r="AO46" s="205"/>
      <c r="AP46" s="205"/>
      <c r="AQ46" s="199">
        <f t="shared" si="348"/>
        <v>0</v>
      </c>
      <c r="AR46" s="322"/>
    </row>
    <row r="47" spans="1:44" ht="30" customHeight="1">
      <c r="A47" s="321"/>
      <c r="B47" s="320"/>
      <c r="C47" s="320"/>
      <c r="D47" s="194" t="s">
        <v>43</v>
      </c>
      <c r="E47" s="225">
        <f t="shared" si="293"/>
        <v>0</v>
      </c>
      <c r="F47" s="225">
        <f t="shared" si="80"/>
        <v>0</v>
      </c>
      <c r="G47" s="199">
        <f t="shared" si="23"/>
        <v>0</v>
      </c>
      <c r="H47" s="205"/>
      <c r="I47" s="205"/>
      <c r="J47" s="199">
        <f t="shared" si="202"/>
        <v>0</v>
      </c>
      <c r="K47" s="205"/>
      <c r="L47" s="205"/>
      <c r="M47" s="199">
        <f t="shared" si="328"/>
        <v>0</v>
      </c>
      <c r="N47" s="205"/>
      <c r="O47" s="205"/>
      <c r="P47" s="199">
        <f t="shared" si="330"/>
        <v>0</v>
      </c>
      <c r="Q47" s="205"/>
      <c r="R47" s="205"/>
      <c r="S47" s="199">
        <f t="shared" si="332"/>
        <v>0</v>
      </c>
      <c r="T47" s="205"/>
      <c r="U47" s="205"/>
      <c r="V47" s="199">
        <f t="shared" si="334"/>
        <v>0</v>
      </c>
      <c r="W47" s="205"/>
      <c r="X47" s="205"/>
      <c r="Y47" s="199">
        <f t="shared" si="336"/>
        <v>0</v>
      </c>
      <c r="Z47" s="205"/>
      <c r="AA47" s="205"/>
      <c r="AB47" s="199">
        <f t="shared" si="338"/>
        <v>0</v>
      </c>
      <c r="AC47" s="205"/>
      <c r="AD47" s="205"/>
      <c r="AE47" s="199">
        <f t="shared" si="340"/>
        <v>0</v>
      </c>
      <c r="AF47" s="205"/>
      <c r="AG47" s="205"/>
      <c r="AH47" s="199">
        <f t="shared" si="342"/>
        <v>0</v>
      </c>
      <c r="AI47" s="205"/>
      <c r="AJ47" s="205"/>
      <c r="AK47" s="199">
        <f t="shared" si="344"/>
        <v>0</v>
      </c>
      <c r="AL47" s="205"/>
      <c r="AM47" s="205"/>
      <c r="AN47" s="199">
        <f t="shared" si="346"/>
        <v>0</v>
      </c>
      <c r="AO47" s="205"/>
      <c r="AP47" s="205"/>
      <c r="AQ47" s="199">
        <f t="shared" si="348"/>
        <v>0</v>
      </c>
      <c r="AR47" s="322"/>
    </row>
    <row r="48" spans="1:44" ht="35.1" customHeight="1">
      <c r="A48" s="323" t="s">
        <v>5</v>
      </c>
      <c r="B48" s="324" t="s">
        <v>312</v>
      </c>
      <c r="C48" s="325" t="s">
        <v>324</v>
      </c>
      <c r="D48" s="193" t="s">
        <v>41</v>
      </c>
      <c r="E48" s="222">
        <f t="shared" si="293"/>
        <v>106892</v>
      </c>
      <c r="F48" s="222">
        <f t="shared" si="80"/>
        <v>0</v>
      </c>
      <c r="G48" s="201">
        <f t="shared" si="23"/>
        <v>0</v>
      </c>
      <c r="H48" s="201">
        <f>SUM(H49:H50)</f>
        <v>0</v>
      </c>
      <c r="I48" s="201">
        <f>SUM(I49:I50)</f>
        <v>0</v>
      </c>
      <c r="J48" s="201">
        <f t="shared" si="202"/>
        <v>0</v>
      </c>
      <c r="K48" s="201">
        <f t="shared" ref="K48:L48" si="349">SUM(K49:K50)</f>
        <v>0</v>
      </c>
      <c r="L48" s="201">
        <f t="shared" si="349"/>
        <v>0</v>
      </c>
      <c r="M48" s="201">
        <f t="shared" si="328"/>
        <v>0</v>
      </c>
      <c r="N48" s="201">
        <f t="shared" ref="N48:O48" si="350">SUM(N49:N50)</f>
        <v>0</v>
      </c>
      <c r="O48" s="201">
        <f t="shared" si="350"/>
        <v>0</v>
      </c>
      <c r="P48" s="201">
        <f t="shared" si="330"/>
        <v>0</v>
      </c>
      <c r="Q48" s="201">
        <f t="shared" ref="Q48:R48" si="351">SUM(Q49:Q50)</f>
        <v>0</v>
      </c>
      <c r="R48" s="201">
        <f t="shared" si="351"/>
        <v>0</v>
      </c>
      <c r="S48" s="201">
        <f t="shared" si="332"/>
        <v>0</v>
      </c>
      <c r="T48" s="201">
        <f t="shared" ref="T48:U48" si="352">SUM(T49:T50)</f>
        <v>0</v>
      </c>
      <c r="U48" s="201">
        <f t="shared" si="352"/>
        <v>0</v>
      </c>
      <c r="V48" s="201">
        <f t="shared" si="334"/>
        <v>0</v>
      </c>
      <c r="W48" s="201">
        <f t="shared" ref="W48:X48" si="353">SUM(W49:W50)</f>
        <v>0</v>
      </c>
      <c r="X48" s="201">
        <f t="shared" si="353"/>
        <v>0</v>
      </c>
      <c r="Y48" s="201">
        <f t="shared" si="336"/>
        <v>0</v>
      </c>
      <c r="Z48" s="201">
        <f t="shared" ref="Z48:AA48" si="354">SUM(Z49:Z50)</f>
        <v>0</v>
      </c>
      <c r="AA48" s="201">
        <f t="shared" si="354"/>
        <v>0</v>
      </c>
      <c r="AB48" s="201">
        <f t="shared" si="338"/>
        <v>0</v>
      </c>
      <c r="AC48" s="201">
        <f t="shared" ref="AC48:AD48" si="355">SUM(AC49:AC50)</f>
        <v>0</v>
      </c>
      <c r="AD48" s="201">
        <f t="shared" si="355"/>
        <v>0</v>
      </c>
      <c r="AE48" s="201">
        <f t="shared" si="340"/>
        <v>0</v>
      </c>
      <c r="AF48" s="201">
        <f t="shared" ref="AF48:AG48" si="356">SUM(AF49:AF50)</f>
        <v>0</v>
      </c>
      <c r="AG48" s="201">
        <f t="shared" si="356"/>
        <v>0</v>
      </c>
      <c r="AH48" s="201">
        <f t="shared" si="342"/>
        <v>0</v>
      </c>
      <c r="AI48" s="201">
        <f t="shared" ref="AI48:AJ48" si="357">SUM(AI49:AI50)</f>
        <v>0</v>
      </c>
      <c r="AJ48" s="201">
        <f t="shared" si="357"/>
        <v>0</v>
      </c>
      <c r="AK48" s="201">
        <f t="shared" si="344"/>
        <v>0</v>
      </c>
      <c r="AL48" s="201">
        <f t="shared" ref="AL48:AM48" si="358">SUM(AL49:AL50)</f>
        <v>0</v>
      </c>
      <c r="AM48" s="201">
        <f t="shared" si="358"/>
        <v>0</v>
      </c>
      <c r="AN48" s="201">
        <f t="shared" si="346"/>
        <v>0</v>
      </c>
      <c r="AO48" s="201">
        <f t="shared" ref="AO48:AP48" si="359">SUM(AO49:AO50)</f>
        <v>106892</v>
      </c>
      <c r="AP48" s="201">
        <f t="shared" si="359"/>
        <v>0</v>
      </c>
      <c r="AQ48" s="201">
        <f t="shared" si="348"/>
        <v>0</v>
      </c>
      <c r="AR48" s="329"/>
    </row>
    <row r="49" spans="1:44" ht="49.5" customHeight="1">
      <c r="A49" s="323"/>
      <c r="B49" s="324"/>
      <c r="C49" s="325"/>
      <c r="D49" s="196" t="s">
        <v>2</v>
      </c>
      <c r="E49" s="223">
        <f t="shared" si="293"/>
        <v>0</v>
      </c>
      <c r="F49" s="223">
        <f t="shared" si="80"/>
        <v>0</v>
      </c>
      <c r="G49" s="202">
        <f t="shared" si="23"/>
        <v>0</v>
      </c>
      <c r="H49" s="202">
        <f>H52</f>
        <v>0</v>
      </c>
      <c r="I49" s="202">
        <f>I52</f>
        <v>0</v>
      </c>
      <c r="J49" s="199">
        <f t="shared" si="202"/>
        <v>0</v>
      </c>
      <c r="K49" s="202">
        <f t="shared" ref="K49:L49" si="360">K52</f>
        <v>0</v>
      </c>
      <c r="L49" s="202">
        <f t="shared" si="360"/>
        <v>0</v>
      </c>
      <c r="M49" s="199">
        <f t="shared" si="328"/>
        <v>0</v>
      </c>
      <c r="N49" s="202">
        <f t="shared" ref="N49:O49" si="361">N52</f>
        <v>0</v>
      </c>
      <c r="O49" s="202">
        <f t="shared" si="361"/>
        <v>0</v>
      </c>
      <c r="P49" s="199">
        <f t="shared" si="330"/>
        <v>0</v>
      </c>
      <c r="Q49" s="202">
        <f t="shared" ref="Q49:R49" si="362">Q52</f>
        <v>0</v>
      </c>
      <c r="R49" s="202">
        <f t="shared" si="362"/>
        <v>0</v>
      </c>
      <c r="S49" s="199">
        <f t="shared" si="332"/>
        <v>0</v>
      </c>
      <c r="T49" s="202">
        <f t="shared" ref="T49:U49" si="363">T52</f>
        <v>0</v>
      </c>
      <c r="U49" s="202">
        <f t="shared" si="363"/>
        <v>0</v>
      </c>
      <c r="V49" s="199">
        <f t="shared" si="334"/>
        <v>0</v>
      </c>
      <c r="W49" s="202">
        <f t="shared" ref="W49:X49" si="364">W52</f>
        <v>0</v>
      </c>
      <c r="X49" s="202">
        <f t="shared" si="364"/>
        <v>0</v>
      </c>
      <c r="Y49" s="199">
        <f t="shared" si="336"/>
        <v>0</v>
      </c>
      <c r="Z49" s="202">
        <f t="shared" ref="Z49:AA49" si="365">Z52</f>
        <v>0</v>
      </c>
      <c r="AA49" s="202">
        <f t="shared" si="365"/>
        <v>0</v>
      </c>
      <c r="AB49" s="199">
        <f t="shared" si="338"/>
        <v>0</v>
      </c>
      <c r="AC49" s="202">
        <f t="shared" ref="AC49:AD49" si="366">AC52</f>
        <v>0</v>
      </c>
      <c r="AD49" s="202">
        <f t="shared" si="366"/>
        <v>0</v>
      </c>
      <c r="AE49" s="199">
        <f t="shared" si="340"/>
        <v>0</v>
      </c>
      <c r="AF49" s="202">
        <f t="shared" ref="AF49:AG49" si="367">AF52</f>
        <v>0</v>
      </c>
      <c r="AG49" s="202">
        <f t="shared" si="367"/>
        <v>0</v>
      </c>
      <c r="AH49" s="199">
        <f t="shared" si="342"/>
        <v>0</v>
      </c>
      <c r="AI49" s="202">
        <f t="shared" ref="AI49:AJ49" si="368">AI52</f>
        <v>0</v>
      </c>
      <c r="AJ49" s="202">
        <f t="shared" si="368"/>
        <v>0</v>
      </c>
      <c r="AK49" s="199">
        <f t="shared" si="344"/>
        <v>0</v>
      </c>
      <c r="AL49" s="202">
        <f t="shared" ref="AL49:AM49" si="369">AL52</f>
        <v>0</v>
      </c>
      <c r="AM49" s="202">
        <f t="shared" si="369"/>
        <v>0</v>
      </c>
      <c r="AN49" s="199">
        <f t="shared" si="346"/>
        <v>0</v>
      </c>
      <c r="AO49" s="202">
        <f t="shared" ref="AO49:AP49" si="370">AO52</f>
        <v>0</v>
      </c>
      <c r="AP49" s="202">
        <f t="shared" si="370"/>
        <v>0</v>
      </c>
      <c r="AQ49" s="199">
        <f t="shared" si="348"/>
        <v>0</v>
      </c>
      <c r="AR49" s="329"/>
    </row>
    <row r="50" spans="1:44" ht="35.1" customHeight="1">
      <c r="A50" s="323"/>
      <c r="B50" s="324"/>
      <c r="C50" s="325"/>
      <c r="D50" s="196" t="s">
        <v>43</v>
      </c>
      <c r="E50" s="223">
        <f t="shared" si="293"/>
        <v>106892</v>
      </c>
      <c r="F50" s="223">
        <f t="shared" si="80"/>
        <v>0</v>
      </c>
      <c r="G50" s="202">
        <f t="shared" si="23"/>
        <v>0</v>
      </c>
      <c r="H50" s="202">
        <f>H53</f>
        <v>0</v>
      </c>
      <c r="I50" s="202">
        <f>I53</f>
        <v>0</v>
      </c>
      <c r="J50" s="199">
        <f t="shared" si="202"/>
        <v>0</v>
      </c>
      <c r="K50" s="202">
        <f t="shared" ref="K50:L50" si="371">K53</f>
        <v>0</v>
      </c>
      <c r="L50" s="202">
        <f t="shared" si="371"/>
        <v>0</v>
      </c>
      <c r="M50" s="199">
        <f t="shared" si="328"/>
        <v>0</v>
      </c>
      <c r="N50" s="202">
        <f t="shared" ref="N50:O50" si="372">N53</f>
        <v>0</v>
      </c>
      <c r="O50" s="202">
        <f t="shared" si="372"/>
        <v>0</v>
      </c>
      <c r="P50" s="199">
        <f t="shared" si="330"/>
        <v>0</v>
      </c>
      <c r="Q50" s="202">
        <f t="shared" ref="Q50:R50" si="373">Q53</f>
        <v>0</v>
      </c>
      <c r="R50" s="202">
        <f t="shared" si="373"/>
        <v>0</v>
      </c>
      <c r="S50" s="199">
        <f t="shared" si="332"/>
        <v>0</v>
      </c>
      <c r="T50" s="202">
        <f t="shared" ref="T50:U50" si="374">T53</f>
        <v>0</v>
      </c>
      <c r="U50" s="202">
        <f t="shared" si="374"/>
        <v>0</v>
      </c>
      <c r="V50" s="199">
        <f t="shared" si="334"/>
        <v>0</v>
      </c>
      <c r="W50" s="202">
        <f t="shared" ref="W50:X50" si="375">W53</f>
        <v>0</v>
      </c>
      <c r="X50" s="202">
        <f t="shared" si="375"/>
        <v>0</v>
      </c>
      <c r="Y50" s="199">
        <f t="shared" si="336"/>
        <v>0</v>
      </c>
      <c r="Z50" s="202">
        <f t="shared" ref="Z50:AA50" si="376">Z53</f>
        <v>0</v>
      </c>
      <c r="AA50" s="202">
        <f t="shared" si="376"/>
        <v>0</v>
      </c>
      <c r="AB50" s="199">
        <f t="shared" si="338"/>
        <v>0</v>
      </c>
      <c r="AC50" s="202">
        <f t="shared" ref="AC50:AD50" si="377">AC53</f>
        <v>0</v>
      </c>
      <c r="AD50" s="202">
        <f t="shared" si="377"/>
        <v>0</v>
      </c>
      <c r="AE50" s="199">
        <f t="shared" si="340"/>
        <v>0</v>
      </c>
      <c r="AF50" s="202">
        <f t="shared" ref="AF50:AG50" si="378">AF53</f>
        <v>0</v>
      </c>
      <c r="AG50" s="202">
        <f t="shared" si="378"/>
        <v>0</v>
      </c>
      <c r="AH50" s="199">
        <f t="shared" si="342"/>
        <v>0</v>
      </c>
      <c r="AI50" s="202">
        <f t="shared" ref="AI50:AJ50" si="379">AI53</f>
        <v>0</v>
      </c>
      <c r="AJ50" s="202">
        <f t="shared" si="379"/>
        <v>0</v>
      </c>
      <c r="AK50" s="199">
        <f t="shared" si="344"/>
        <v>0</v>
      </c>
      <c r="AL50" s="202">
        <f t="shared" ref="AL50:AM50" si="380">AL53</f>
        <v>0</v>
      </c>
      <c r="AM50" s="202">
        <f t="shared" si="380"/>
        <v>0</v>
      </c>
      <c r="AN50" s="199">
        <f t="shared" si="346"/>
        <v>0</v>
      </c>
      <c r="AO50" s="202">
        <f t="shared" ref="AO50:AP50" si="381">AO53</f>
        <v>106892</v>
      </c>
      <c r="AP50" s="202">
        <f t="shared" si="381"/>
        <v>0</v>
      </c>
      <c r="AQ50" s="199">
        <f t="shared" si="348"/>
        <v>0</v>
      </c>
      <c r="AR50" s="329"/>
    </row>
    <row r="51" spans="1:44" ht="27" customHeight="1">
      <c r="A51" s="321" t="s">
        <v>313</v>
      </c>
      <c r="B51" s="327" t="s">
        <v>314</v>
      </c>
      <c r="C51" s="320" t="s">
        <v>324</v>
      </c>
      <c r="D51" s="197" t="s">
        <v>41</v>
      </c>
      <c r="E51" s="224">
        <f t="shared" si="293"/>
        <v>106892</v>
      </c>
      <c r="F51" s="224">
        <f t="shared" ref="F51:F53" si="382">I51+L51+O51+R51+U51+X51+AA51+AD51+AG51+AJ51+AM51+AP51</f>
        <v>0</v>
      </c>
      <c r="G51" s="204">
        <f t="shared" ref="G51:G53" si="383">IF(F51,F51/E51*100,0)</f>
        <v>0</v>
      </c>
      <c r="H51" s="204">
        <f>H52+H53</f>
        <v>0</v>
      </c>
      <c r="I51" s="204">
        <f>I52+I53</f>
        <v>0</v>
      </c>
      <c r="J51" s="204">
        <f t="shared" si="202"/>
        <v>0</v>
      </c>
      <c r="K51" s="204">
        <f t="shared" ref="K51:L51" si="384">K52+K53</f>
        <v>0</v>
      </c>
      <c r="L51" s="204">
        <f t="shared" si="384"/>
        <v>0</v>
      </c>
      <c r="M51" s="204">
        <f t="shared" ref="M51:M53" si="385">IF(L51,L51/K51*100,0)</f>
        <v>0</v>
      </c>
      <c r="N51" s="204">
        <f t="shared" ref="N51:O51" si="386">N52+N53</f>
        <v>0</v>
      </c>
      <c r="O51" s="204">
        <f t="shared" si="386"/>
        <v>0</v>
      </c>
      <c r="P51" s="204">
        <f t="shared" ref="P51:P53" si="387">IF(O51,O51/N51*100,0)</f>
        <v>0</v>
      </c>
      <c r="Q51" s="204">
        <f t="shared" ref="Q51:R51" si="388">Q52+Q53</f>
        <v>0</v>
      </c>
      <c r="R51" s="204">
        <f t="shared" si="388"/>
        <v>0</v>
      </c>
      <c r="S51" s="204">
        <f t="shared" ref="S51:S53" si="389">IF(R51,R51/Q51*100,0)</f>
        <v>0</v>
      </c>
      <c r="T51" s="204">
        <f t="shared" ref="T51:U51" si="390">T52+T53</f>
        <v>0</v>
      </c>
      <c r="U51" s="204">
        <f t="shared" si="390"/>
        <v>0</v>
      </c>
      <c r="V51" s="204">
        <f t="shared" ref="V51:V53" si="391">IF(U51,U51/T51*100,0)</f>
        <v>0</v>
      </c>
      <c r="W51" s="204">
        <f t="shared" ref="W51:X51" si="392">W52+W53</f>
        <v>0</v>
      </c>
      <c r="X51" s="204">
        <f t="shared" si="392"/>
        <v>0</v>
      </c>
      <c r="Y51" s="204">
        <f t="shared" ref="Y51:Y53" si="393">IF(X51,X51/W51*100,0)</f>
        <v>0</v>
      </c>
      <c r="Z51" s="204">
        <f t="shared" ref="Z51:AA51" si="394">Z52+Z53</f>
        <v>0</v>
      </c>
      <c r="AA51" s="204">
        <f t="shared" si="394"/>
        <v>0</v>
      </c>
      <c r="AB51" s="204">
        <f t="shared" ref="AB51:AB53" si="395">IF(AA51,AA51/Z51*100,0)</f>
        <v>0</v>
      </c>
      <c r="AC51" s="204">
        <f t="shared" ref="AC51:AD51" si="396">AC52+AC53</f>
        <v>0</v>
      </c>
      <c r="AD51" s="204">
        <f t="shared" si="396"/>
        <v>0</v>
      </c>
      <c r="AE51" s="204">
        <f t="shared" ref="AE51:AE53" si="397">IF(AD51,AD51/AC51*100,0)</f>
        <v>0</v>
      </c>
      <c r="AF51" s="204">
        <f t="shared" ref="AF51:AG51" si="398">AF52+AF53</f>
        <v>0</v>
      </c>
      <c r="AG51" s="204">
        <f t="shared" si="398"/>
        <v>0</v>
      </c>
      <c r="AH51" s="204">
        <f t="shared" ref="AH51:AH53" si="399">IF(AG51,AG51/AF51*100,0)</f>
        <v>0</v>
      </c>
      <c r="AI51" s="204">
        <f t="shared" ref="AI51:AJ51" si="400">AI52+AI53</f>
        <v>0</v>
      </c>
      <c r="AJ51" s="204">
        <f t="shared" si="400"/>
        <v>0</v>
      </c>
      <c r="AK51" s="204">
        <f t="shared" ref="AK51:AK53" si="401">IF(AJ51,AJ51/AI51*100,0)</f>
        <v>0</v>
      </c>
      <c r="AL51" s="204">
        <f t="shared" ref="AL51:AM51" si="402">AL52+AL53</f>
        <v>0</v>
      </c>
      <c r="AM51" s="204">
        <f t="shared" si="402"/>
        <v>0</v>
      </c>
      <c r="AN51" s="204">
        <f t="shared" ref="AN51:AN53" si="403">IF(AM51,AM51/AL51*100,0)</f>
        <v>0</v>
      </c>
      <c r="AO51" s="204">
        <f t="shared" ref="AO51:AP51" si="404">AO52+AO53</f>
        <v>106892</v>
      </c>
      <c r="AP51" s="204">
        <f t="shared" si="404"/>
        <v>0</v>
      </c>
      <c r="AQ51" s="204">
        <f t="shared" ref="AQ51:AQ53" si="405">IF(AP51,AP51/AO51*100,0)</f>
        <v>0</v>
      </c>
      <c r="AR51" s="329"/>
    </row>
    <row r="52" spans="1:44" ht="49.5" customHeight="1">
      <c r="A52" s="326"/>
      <c r="B52" s="328"/>
      <c r="C52" s="320"/>
      <c r="D52" s="194" t="s">
        <v>2</v>
      </c>
      <c r="E52" s="225">
        <f t="shared" si="293"/>
        <v>0</v>
      </c>
      <c r="F52" s="225">
        <f t="shared" si="382"/>
        <v>0</v>
      </c>
      <c r="G52" s="199">
        <f t="shared" si="383"/>
        <v>0</v>
      </c>
      <c r="H52" s="205"/>
      <c r="I52" s="205"/>
      <c r="J52" s="199">
        <f t="shared" si="202"/>
        <v>0</v>
      </c>
      <c r="K52" s="205"/>
      <c r="L52" s="205"/>
      <c r="M52" s="199">
        <f t="shared" si="385"/>
        <v>0</v>
      </c>
      <c r="N52" s="205"/>
      <c r="O52" s="205"/>
      <c r="P52" s="199">
        <f t="shared" si="387"/>
        <v>0</v>
      </c>
      <c r="Q52" s="205"/>
      <c r="R52" s="205"/>
      <c r="S52" s="199">
        <f t="shared" si="389"/>
        <v>0</v>
      </c>
      <c r="T52" s="205"/>
      <c r="U52" s="205"/>
      <c r="V52" s="199">
        <f t="shared" si="391"/>
        <v>0</v>
      </c>
      <c r="W52" s="205"/>
      <c r="X52" s="205"/>
      <c r="Y52" s="199">
        <f t="shared" si="393"/>
        <v>0</v>
      </c>
      <c r="Z52" s="205"/>
      <c r="AA52" s="205"/>
      <c r="AB52" s="199">
        <f t="shared" si="395"/>
        <v>0</v>
      </c>
      <c r="AC52" s="205"/>
      <c r="AD52" s="205"/>
      <c r="AE52" s="199">
        <f t="shared" si="397"/>
        <v>0</v>
      </c>
      <c r="AF52" s="205"/>
      <c r="AG52" s="205"/>
      <c r="AH52" s="199">
        <f t="shared" si="399"/>
        <v>0</v>
      </c>
      <c r="AI52" s="205"/>
      <c r="AJ52" s="205"/>
      <c r="AK52" s="199">
        <f t="shared" si="401"/>
        <v>0</v>
      </c>
      <c r="AL52" s="205"/>
      <c r="AM52" s="205"/>
      <c r="AN52" s="199">
        <f t="shared" si="403"/>
        <v>0</v>
      </c>
      <c r="AO52" s="205"/>
      <c r="AP52" s="205"/>
      <c r="AQ52" s="199">
        <f t="shared" si="405"/>
        <v>0</v>
      </c>
      <c r="AR52" s="329"/>
    </row>
    <row r="53" spans="1:44" ht="36" customHeight="1">
      <c r="A53" s="326"/>
      <c r="B53" s="328"/>
      <c r="C53" s="320"/>
      <c r="D53" s="194" t="s">
        <v>43</v>
      </c>
      <c r="E53" s="225">
        <f t="shared" si="293"/>
        <v>106892</v>
      </c>
      <c r="F53" s="225">
        <f t="shared" si="382"/>
        <v>0</v>
      </c>
      <c r="G53" s="199">
        <f t="shared" si="383"/>
        <v>0</v>
      </c>
      <c r="H53" s="205"/>
      <c r="I53" s="205"/>
      <c r="J53" s="199">
        <f t="shared" si="202"/>
        <v>0</v>
      </c>
      <c r="K53" s="205"/>
      <c r="L53" s="205"/>
      <c r="M53" s="199">
        <f t="shared" si="385"/>
        <v>0</v>
      </c>
      <c r="N53" s="205"/>
      <c r="O53" s="205"/>
      <c r="P53" s="199">
        <f t="shared" si="387"/>
        <v>0</v>
      </c>
      <c r="Q53" s="205"/>
      <c r="R53" s="205"/>
      <c r="S53" s="199">
        <f t="shared" si="389"/>
        <v>0</v>
      </c>
      <c r="T53" s="205"/>
      <c r="U53" s="205"/>
      <c r="V53" s="199">
        <f t="shared" si="391"/>
        <v>0</v>
      </c>
      <c r="W53" s="205"/>
      <c r="X53" s="205"/>
      <c r="Y53" s="199">
        <f t="shared" si="393"/>
        <v>0</v>
      </c>
      <c r="Z53" s="205"/>
      <c r="AA53" s="205"/>
      <c r="AB53" s="199">
        <f t="shared" si="395"/>
        <v>0</v>
      </c>
      <c r="AC53" s="205"/>
      <c r="AD53" s="205"/>
      <c r="AE53" s="199">
        <f t="shared" si="397"/>
        <v>0</v>
      </c>
      <c r="AF53" s="205"/>
      <c r="AG53" s="205"/>
      <c r="AH53" s="199">
        <f t="shared" si="399"/>
        <v>0</v>
      </c>
      <c r="AI53" s="205"/>
      <c r="AJ53" s="205"/>
      <c r="AK53" s="199">
        <f t="shared" si="401"/>
        <v>0</v>
      </c>
      <c r="AL53" s="205"/>
      <c r="AM53" s="205"/>
      <c r="AN53" s="199">
        <f t="shared" si="403"/>
        <v>0</v>
      </c>
      <c r="AO53" s="205">
        <v>106892</v>
      </c>
      <c r="AP53" s="205"/>
      <c r="AQ53" s="199">
        <f t="shared" si="405"/>
        <v>0</v>
      </c>
      <c r="AR53" s="329"/>
    </row>
    <row r="54" spans="1:44" ht="12.75" customHeight="1">
      <c r="A54" s="310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</row>
    <row r="55" spans="1:44" ht="20.25" customHeight="1">
      <c r="A55" s="316" t="s">
        <v>259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</row>
    <row r="56" spans="1:44" s="226" customFormat="1" ht="30" customHeight="1">
      <c r="A56" s="317" t="s">
        <v>315</v>
      </c>
      <c r="B56" s="317"/>
      <c r="C56" s="317"/>
      <c r="D56" s="197" t="s">
        <v>41</v>
      </c>
      <c r="E56" s="203">
        <f t="shared" ref="E56:F58" si="406">SUM(H56,K56,N56,Q56,T56,W56,Z56,AC56,AF56,AI56,AL56,AO56)</f>
        <v>118.7</v>
      </c>
      <c r="F56" s="203">
        <f t="shared" si="406"/>
        <v>0</v>
      </c>
      <c r="G56" s="208">
        <f>IF(F56,F56/E56*100,0)</f>
        <v>0</v>
      </c>
      <c r="H56" s="203">
        <f>H57+H58</f>
        <v>0</v>
      </c>
      <c r="I56" s="203">
        <f>I57+I58</f>
        <v>0</v>
      </c>
      <c r="J56" s="204">
        <f>IF(I56,I56/H56*100,0)</f>
        <v>0</v>
      </c>
      <c r="K56" s="203">
        <f t="shared" ref="K56:L56" si="407">K57+K58</f>
        <v>0</v>
      </c>
      <c r="L56" s="203">
        <f t="shared" si="407"/>
        <v>0</v>
      </c>
      <c r="M56" s="204">
        <f t="shared" ref="M56:M67" si="408">IF(L56,L56/K56*100,0)</f>
        <v>0</v>
      </c>
      <c r="N56" s="203">
        <f t="shared" ref="N56:O56" si="409">N57+N58</f>
        <v>0</v>
      </c>
      <c r="O56" s="203">
        <f t="shared" si="409"/>
        <v>0</v>
      </c>
      <c r="P56" s="204">
        <f t="shared" ref="P56:P67" si="410">IF(O56,O56/N56*100,0)</f>
        <v>0</v>
      </c>
      <c r="Q56" s="203">
        <f t="shared" ref="Q56:R56" si="411">Q57+Q58</f>
        <v>0</v>
      </c>
      <c r="R56" s="203">
        <f t="shared" si="411"/>
        <v>0</v>
      </c>
      <c r="S56" s="204">
        <f t="shared" ref="S56:S67" si="412">IF(R56,R56/Q56*100,0)</f>
        <v>0</v>
      </c>
      <c r="T56" s="203">
        <f t="shared" ref="T56:U56" si="413">T57+T58</f>
        <v>0</v>
      </c>
      <c r="U56" s="203">
        <f t="shared" si="413"/>
        <v>0</v>
      </c>
      <c r="V56" s="204">
        <f t="shared" ref="V56:V67" si="414">IF(U56,U56/T56*100,0)</f>
        <v>0</v>
      </c>
      <c r="W56" s="203">
        <f t="shared" ref="W56:X56" si="415">W57+W58</f>
        <v>118.7</v>
      </c>
      <c r="X56" s="203">
        <f t="shared" si="415"/>
        <v>0</v>
      </c>
      <c r="Y56" s="204">
        <f t="shared" ref="Y56:Y67" si="416">IF(X56,X56/W56*100,0)</f>
        <v>0</v>
      </c>
      <c r="Z56" s="203">
        <f t="shared" ref="Z56:AA56" si="417">Z57+Z58</f>
        <v>0</v>
      </c>
      <c r="AA56" s="203">
        <f t="shared" si="417"/>
        <v>0</v>
      </c>
      <c r="AB56" s="204">
        <f t="shared" ref="AB56:AB67" si="418">IF(AA56,AA56/Z56*100,0)</f>
        <v>0</v>
      </c>
      <c r="AC56" s="203">
        <f t="shared" ref="AC56:AD56" si="419">AC57+AC58</f>
        <v>0</v>
      </c>
      <c r="AD56" s="203">
        <f t="shared" si="419"/>
        <v>0</v>
      </c>
      <c r="AE56" s="204">
        <f t="shared" ref="AE56:AE67" si="420">IF(AD56,AD56/AC56*100,0)</f>
        <v>0</v>
      </c>
      <c r="AF56" s="203">
        <f t="shared" ref="AF56:AG56" si="421">AF57+AF58</f>
        <v>0</v>
      </c>
      <c r="AG56" s="203">
        <f t="shared" si="421"/>
        <v>0</v>
      </c>
      <c r="AH56" s="204">
        <f t="shared" ref="AH56:AH67" si="422">IF(AG56,AG56/AF56*100,0)</f>
        <v>0</v>
      </c>
      <c r="AI56" s="203">
        <f t="shared" ref="AI56:AJ56" si="423">AI57+AI58</f>
        <v>0</v>
      </c>
      <c r="AJ56" s="203">
        <f t="shared" si="423"/>
        <v>0</v>
      </c>
      <c r="AK56" s="204">
        <f t="shared" ref="AK56:AK67" si="424">IF(AJ56,AJ56/AI56*100,0)</f>
        <v>0</v>
      </c>
      <c r="AL56" s="203">
        <f t="shared" ref="AL56:AM56" si="425">AL57+AL58</f>
        <v>0</v>
      </c>
      <c r="AM56" s="203">
        <f t="shared" si="425"/>
        <v>0</v>
      </c>
      <c r="AN56" s="204">
        <f t="shared" ref="AN56:AN67" si="426">IF(AM56,AM56/AL56*100,0)</f>
        <v>0</v>
      </c>
      <c r="AO56" s="203">
        <f t="shared" ref="AO56:AP56" si="427">AO57+AO58</f>
        <v>0</v>
      </c>
      <c r="AP56" s="203">
        <f t="shared" si="427"/>
        <v>0</v>
      </c>
      <c r="AQ56" s="204">
        <f t="shared" ref="AQ56:AQ67" si="428">IF(AP56,AP56/AO56*100,0)</f>
        <v>0</v>
      </c>
      <c r="AR56" s="318"/>
    </row>
    <row r="57" spans="1:44" ht="54" customHeight="1">
      <c r="A57" s="317"/>
      <c r="B57" s="317"/>
      <c r="C57" s="317"/>
      <c r="D57" s="206" t="s">
        <v>2</v>
      </c>
      <c r="E57" s="198">
        <f t="shared" si="406"/>
        <v>118.7</v>
      </c>
      <c r="F57" s="198">
        <f t="shared" si="406"/>
        <v>0</v>
      </c>
      <c r="G57" s="207">
        <f t="shared" ref="G57:G66" si="429">IF(F57,F57/E57*100,0)</f>
        <v>0</v>
      </c>
      <c r="H57" s="200">
        <f>H43</f>
        <v>0</v>
      </c>
      <c r="I57" s="200">
        <f>I43</f>
        <v>0</v>
      </c>
      <c r="J57" s="199">
        <f t="shared" ref="J57:J58" si="430">IF(I57,I57/H57*100,0)</f>
        <v>0</v>
      </c>
      <c r="K57" s="200">
        <f t="shared" ref="K57:L57" si="431">K43</f>
        <v>0</v>
      </c>
      <c r="L57" s="200">
        <f t="shared" si="431"/>
        <v>0</v>
      </c>
      <c r="M57" s="199">
        <f t="shared" si="408"/>
        <v>0</v>
      </c>
      <c r="N57" s="200">
        <f t="shared" ref="N57:O57" si="432">N43</f>
        <v>0</v>
      </c>
      <c r="O57" s="200">
        <f t="shared" si="432"/>
        <v>0</v>
      </c>
      <c r="P57" s="199">
        <f t="shared" si="410"/>
        <v>0</v>
      </c>
      <c r="Q57" s="200">
        <f t="shared" ref="Q57:R57" si="433">Q43</f>
        <v>0</v>
      </c>
      <c r="R57" s="200">
        <f t="shared" si="433"/>
        <v>0</v>
      </c>
      <c r="S57" s="199">
        <f t="shared" si="412"/>
        <v>0</v>
      </c>
      <c r="T57" s="200">
        <f t="shared" ref="T57:U57" si="434">T43</f>
        <v>0</v>
      </c>
      <c r="U57" s="200">
        <f t="shared" si="434"/>
        <v>0</v>
      </c>
      <c r="V57" s="199">
        <f t="shared" si="414"/>
        <v>0</v>
      </c>
      <c r="W57" s="200">
        <f t="shared" ref="W57:X57" si="435">W43</f>
        <v>118.7</v>
      </c>
      <c r="X57" s="200">
        <f t="shared" si="435"/>
        <v>0</v>
      </c>
      <c r="Y57" s="199">
        <f t="shared" si="416"/>
        <v>0</v>
      </c>
      <c r="Z57" s="200">
        <f t="shared" ref="Z57:AA57" si="436">Z43</f>
        <v>0</v>
      </c>
      <c r="AA57" s="200">
        <f t="shared" si="436"/>
        <v>0</v>
      </c>
      <c r="AB57" s="199">
        <f t="shared" si="418"/>
        <v>0</v>
      </c>
      <c r="AC57" s="200">
        <f t="shared" ref="AC57:AD57" si="437">AC43</f>
        <v>0</v>
      </c>
      <c r="AD57" s="200">
        <f t="shared" si="437"/>
        <v>0</v>
      </c>
      <c r="AE57" s="199">
        <f t="shared" si="420"/>
        <v>0</v>
      </c>
      <c r="AF57" s="200">
        <f t="shared" ref="AF57:AG57" si="438">AF43</f>
        <v>0</v>
      </c>
      <c r="AG57" s="200">
        <f t="shared" si="438"/>
        <v>0</v>
      </c>
      <c r="AH57" s="199">
        <f t="shared" si="422"/>
        <v>0</v>
      </c>
      <c r="AI57" s="200">
        <f t="shared" ref="AI57:AJ57" si="439">AI43</f>
        <v>0</v>
      </c>
      <c r="AJ57" s="200">
        <f t="shared" si="439"/>
        <v>0</v>
      </c>
      <c r="AK57" s="199">
        <f t="shared" si="424"/>
        <v>0</v>
      </c>
      <c r="AL57" s="200">
        <f t="shared" ref="AL57:AM57" si="440">AL43</f>
        <v>0</v>
      </c>
      <c r="AM57" s="200">
        <f t="shared" si="440"/>
        <v>0</v>
      </c>
      <c r="AN57" s="199">
        <f t="shared" si="426"/>
        <v>0</v>
      </c>
      <c r="AO57" s="200">
        <f t="shared" ref="AO57:AP57" si="441">AO43</f>
        <v>0</v>
      </c>
      <c r="AP57" s="200">
        <f t="shared" si="441"/>
        <v>0</v>
      </c>
      <c r="AQ57" s="199">
        <f t="shared" si="428"/>
        <v>0</v>
      </c>
      <c r="AR57" s="318"/>
    </row>
    <row r="58" spans="1:44" ht="30" customHeight="1">
      <c r="A58" s="317"/>
      <c r="B58" s="317"/>
      <c r="C58" s="317"/>
      <c r="D58" s="206" t="s">
        <v>43</v>
      </c>
      <c r="E58" s="198">
        <f t="shared" si="406"/>
        <v>0</v>
      </c>
      <c r="F58" s="198">
        <f t="shared" si="406"/>
        <v>0</v>
      </c>
      <c r="G58" s="207">
        <f t="shared" si="429"/>
        <v>0</v>
      </c>
      <c r="H58" s="200">
        <f>H44</f>
        <v>0</v>
      </c>
      <c r="I58" s="200">
        <f>I44</f>
        <v>0</v>
      </c>
      <c r="J58" s="199">
        <f t="shared" si="430"/>
        <v>0</v>
      </c>
      <c r="K58" s="200">
        <f t="shared" ref="K58:L58" si="442">K44</f>
        <v>0</v>
      </c>
      <c r="L58" s="200">
        <f t="shared" si="442"/>
        <v>0</v>
      </c>
      <c r="M58" s="199">
        <f t="shared" si="408"/>
        <v>0</v>
      </c>
      <c r="N58" s="200">
        <f t="shared" ref="N58:O58" si="443">N44</f>
        <v>0</v>
      </c>
      <c r="O58" s="200">
        <f t="shared" si="443"/>
        <v>0</v>
      </c>
      <c r="P58" s="199">
        <f t="shared" si="410"/>
        <v>0</v>
      </c>
      <c r="Q58" s="200">
        <f t="shared" ref="Q58:R58" si="444">Q44</f>
        <v>0</v>
      </c>
      <c r="R58" s="200">
        <f t="shared" si="444"/>
        <v>0</v>
      </c>
      <c r="S58" s="199">
        <f t="shared" si="412"/>
        <v>0</v>
      </c>
      <c r="T58" s="200">
        <f t="shared" ref="T58:U58" si="445">T44</f>
        <v>0</v>
      </c>
      <c r="U58" s="200">
        <f t="shared" si="445"/>
        <v>0</v>
      </c>
      <c r="V58" s="199">
        <f t="shared" si="414"/>
        <v>0</v>
      </c>
      <c r="W58" s="200">
        <f t="shared" ref="W58:X58" si="446">W44</f>
        <v>0</v>
      </c>
      <c r="X58" s="200">
        <f t="shared" si="446"/>
        <v>0</v>
      </c>
      <c r="Y58" s="199">
        <f t="shared" si="416"/>
        <v>0</v>
      </c>
      <c r="Z58" s="200">
        <f t="shared" ref="Z58:AA58" si="447">Z44</f>
        <v>0</v>
      </c>
      <c r="AA58" s="200">
        <f t="shared" si="447"/>
        <v>0</v>
      </c>
      <c r="AB58" s="199">
        <f t="shared" si="418"/>
        <v>0</v>
      </c>
      <c r="AC58" s="200">
        <f t="shared" ref="AC58:AD58" si="448">AC44</f>
        <v>0</v>
      </c>
      <c r="AD58" s="200">
        <f t="shared" si="448"/>
        <v>0</v>
      </c>
      <c r="AE58" s="199">
        <f t="shared" si="420"/>
        <v>0</v>
      </c>
      <c r="AF58" s="200">
        <f t="shared" ref="AF58:AG58" si="449">AF44</f>
        <v>0</v>
      </c>
      <c r="AG58" s="200">
        <f t="shared" si="449"/>
        <v>0</v>
      </c>
      <c r="AH58" s="199">
        <f t="shared" si="422"/>
        <v>0</v>
      </c>
      <c r="AI58" s="200">
        <f t="shared" ref="AI58:AJ58" si="450">AI44</f>
        <v>0</v>
      </c>
      <c r="AJ58" s="200">
        <f t="shared" si="450"/>
        <v>0</v>
      </c>
      <c r="AK58" s="199">
        <f t="shared" si="424"/>
        <v>0</v>
      </c>
      <c r="AL58" s="200">
        <f t="shared" ref="AL58:AM58" si="451">AL44</f>
        <v>0</v>
      </c>
      <c r="AM58" s="200">
        <f t="shared" si="451"/>
        <v>0</v>
      </c>
      <c r="AN58" s="199">
        <f t="shared" si="426"/>
        <v>0</v>
      </c>
      <c r="AO58" s="200">
        <f t="shared" ref="AO58:AP58" si="452">AO44</f>
        <v>0</v>
      </c>
      <c r="AP58" s="200">
        <f t="shared" si="452"/>
        <v>0</v>
      </c>
      <c r="AQ58" s="199">
        <f t="shared" si="428"/>
        <v>0</v>
      </c>
      <c r="AR58" s="318"/>
    </row>
    <row r="59" spans="1:44" ht="30" customHeight="1">
      <c r="A59" s="317" t="s">
        <v>316</v>
      </c>
      <c r="B59" s="317"/>
      <c r="C59" s="317"/>
      <c r="D59" s="197" t="s">
        <v>41</v>
      </c>
      <c r="E59" s="203">
        <f>E61</f>
        <v>22.6</v>
      </c>
      <c r="F59" s="203">
        <f t="shared" ref="F59:F67" si="453">I59+L59+O59+R59+U59+X59+AA59+AD59+AG59+AJ59+AM59+AP59</f>
        <v>0</v>
      </c>
      <c r="G59" s="208">
        <f t="shared" si="429"/>
        <v>0</v>
      </c>
      <c r="H59" s="203">
        <f>H60+H61</f>
        <v>0</v>
      </c>
      <c r="I59" s="203">
        <f>I60+I61</f>
        <v>0</v>
      </c>
      <c r="J59" s="204">
        <f>IF(I59,I59/H59*100,0)</f>
        <v>0</v>
      </c>
      <c r="K59" s="203">
        <f t="shared" ref="K59:L59" si="454">K60+K61</f>
        <v>0</v>
      </c>
      <c r="L59" s="203">
        <f t="shared" si="454"/>
        <v>0</v>
      </c>
      <c r="M59" s="204">
        <f t="shared" si="408"/>
        <v>0</v>
      </c>
      <c r="N59" s="203">
        <f t="shared" ref="N59:O59" si="455">N60+N61</f>
        <v>0</v>
      </c>
      <c r="O59" s="203">
        <f t="shared" si="455"/>
        <v>0</v>
      </c>
      <c r="P59" s="204">
        <f t="shared" si="410"/>
        <v>0</v>
      </c>
      <c r="Q59" s="203">
        <f t="shared" ref="Q59:R59" si="456">Q60+Q61</f>
        <v>22.6</v>
      </c>
      <c r="R59" s="203">
        <f t="shared" si="456"/>
        <v>0</v>
      </c>
      <c r="S59" s="204">
        <f t="shared" si="412"/>
        <v>0</v>
      </c>
      <c r="T59" s="203">
        <f t="shared" ref="T59:U59" si="457">T60+T61</f>
        <v>0</v>
      </c>
      <c r="U59" s="203">
        <f t="shared" si="457"/>
        <v>0</v>
      </c>
      <c r="V59" s="204">
        <f t="shared" si="414"/>
        <v>0</v>
      </c>
      <c r="W59" s="203">
        <f t="shared" ref="W59:X59" si="458">W60+W61</f>
        <v>0</v>
      </c>
      <c r="X59" s="203">
        <f t="shared" si="458"/>
        <v>0</v>
      </c>
      <c r="Y59" s="204">
        <f t="shared" si="416"/>
        <v>0</v>
      </c>
      <c r="Z59" s="203">
        <f t="shared" ref="Z59:AA59" si="459">Z60+Z61</f>
        <v>0</v>
      </c>
      <c r="AA59" s="203">
        <f t="shared" si="459"/>
        <v>0</v>
      </c>
      <c r="AB59" s="204">
        <f t="shared" si="418"/>
        <v>0</v>
      </c>
      <c r="AC59" s="203">
        <f t="shared" ref="AC59:AD59" si="460">AC60+AC61</f>
        <v>0</v>
      </c>
      <c r="AD59" s="203">
        <f t="shared" si="460"/>
        <v>0</v>
      </c>
      <c r="AE59" s="204">
        <f t="shared" si="420"/>
        <v>0</v>
      </c>
      <c r="AF59" s="203">
        <f t="shared" ref="AF59:AG59" si="461">AF60+AF61</f>
        <v>0</v>
      </c>
      <c r="AG59" s="203">
        <f t="shared" si="461"/>
        <v>0</v>
      </c>
      <c r="AH59" s="204">
        <f t="shared" si="422"/>
        <v>0</v>
      </c>
      <c r="AI59" s="203">
        <f t="shared" ref="AI59:AJ59" si="462">AI60+AI61</f>
        <v>0</v>
      </c>
      <c r="AJ59" s="203">
        <f t="shared" si="462"/>
        <v>0</v>
      </c>
      <c r="AK59" s="204">
        <f t="shared" si="424"/>
        <v>0</v>
      </c>
      <c r="AL59" s="203">
        <f t="shared" ref="AL59:AM59" si="463">AL60+AL61</f>
        <v>0</v>
      </c>
      <c r="AM59" s="203">
        <f t="shared" si="463"/>
        <v>0</v>
      </c>
      <c r="AN59" s="204">
        <f t="shared" si="426"/>
        <v>0</v>
      </c>
      <c r="AO59" s="203">
        <f t="shared" ref="AO59:AP59" si="464">AO60+AO61</f>
        <v>0</v>
      </c>
      <c r="AP59" s="203">
        <f t="shared" si="464"/>
        <v>0</v>
      </c>
      <c r="AQ59" s="204">
        <f t="shared" si="428"/>
        <v>0</v>
      </c>
      <c r="AR59" s="318"/>
    </row>
    <row r="60" spans="1:44" ht="56.25" customHeight="1">
      <c r="A60" s="317"/>
      <c r="B60" s="317"/>
      <c r="C60" s="317"/>
      <c r="D60" s="206" t="s">
        <v>2</v>
      </c>
      <c r="E60" s="198">
        <f>SUM(H60,K60,N60,Q60,T60,W60,Z60,AC60,AF60,AI60,AL60,AO60)</f>
        <v>0</v>
      </c>
      <c r="F60" s="198">
        <f t="shared" si="453"/>
        <v>0</v>
      </c>
      <c r="G60" s="207">
        <f>IF(F60,F60/E60*100,0)</f>
        <v>0</v>
      </c>
      <c r="H60" s="200"/>
      <c r="I60" s="200"/>
      <c r="J60" s="199">
        <f t="shared" ref="J60:J61" si="465">IF(I60,I60/H60*100,0)</f>
        <v>0</v>
      </c>
      <c r="K60" s="200"/>
      <c r="L60" s="200"/>
      <c r="M60" s="199">
        <f t="shared" si="408"/>
        <v>0</v>
      </c>
      <c r="N60" s="200"/>
      <c r="O60" s="200"/>
      <c r="P60" s="199">
        <f t="shared" si="410"/>
        <v>0</v>
      </c>
      <c r="Q60" s="200"/>
      <c r="R60" s="200"/>
      <c r="S60" s="199">
        <f t="shared" si="412"/>
        <v>0</v>
      </c>
      <c r="T60" s="200"/>
      <c r="U60" s="200"/>
      <c r="V60" s="199">
        <f t="shared" si="414"/>
        <v>0</v>
      </c>
      <c r="W60" s="200"/>
      <c r="X60" s="200"/>
      <c r="Y60" s="199">
        <f t="shared" si="416"/>
        <v>0</v>
      </c>
      <c r="Z60" s="200"/>
      <c r="AA60" s="200"/>
      <c r="AB60" s="199">
        <f t="shared" si="418"/>
        <v>0</v>
      </c>
      <c r="AC60" s="200"/>
      <c r="AD60" s="200"/>
      <c r="AE60" s="199">
        <f t="shared" si="420"/>
        <v>0</v>
      </c>
      <c r="AF60" s="200"/>
      <c r="AG60" s="200"/>
      <c r="AH60" s="199">
        <f t="shared" si="422"/>
        <v>0</v>
      </c>
      <c r="AI60" s="200"/>
      <c r="AJ60" s="200"/>
      <c r="AK60" s="199">
        <f t="shared" si="424"/>
        <v>0</v>
      </c>
      <c r="AL60" s="200"/>
      <c r="AM60" s="200"/>
      <c r="AN60" s="199">
        <f t="shared" si="426"/>
        <v>0</v>
      </c>
      <c r="AO60" s="200"/>
      <c r="AP60" s="200"/>
      <c r="AQ60" s="199">
        <f t="shared" si="428"/>
        <v>0</v>
      </c>
      <c r="AR60" s="318"/>
    </row>
    <row r="61" spans="1:44" ht="30" customHeight="1">
      <c r="A61" s="317"/>
      <c r="B61" s="317"/>
      <c r="C61" s="317"/>
      <c r="D61" s="206" t="s">
        <v>43</v>
      </c>
      <c r="E61" s="198">
        <f>SUM(H61,K61,N61,Q61,T61,W61,Z61,AC61,AF61,AI61,AL61,AO61)</f>
        <v>22.6</v>
      </c>
      <c r="F61" s="198">
        <f t="shared" si="453"/>
        <v>0</v>
      </c>
      <c r="G61" s="207">
        <f t="shared" si="429"/>
        <v>0</v>
      </c>
      <c r="H61" s="200"/>
      <c r="I61" s="200"/>
      <c r="J61" s="199">
        <f t="shared" si="465"/>
        <v>0</v>
      </c>
      <c r="K61" s="200"/>
      <c r="L61" s="200"/>
      <c r="M61" s="199">
        <f t="shared" si="408"/>
        <v>0</v>
      </c>
      <c r="N61" s="200"/>
      <c r="O61" s="200"/>
      <c r="P61" s="199">
        <f t="shared" si="410"/>
        <v>0</v>
      </c>
      <c r="Q61" s="200">
        <f>Q41</f>
        <v>22.6</v>
      </c>
      <c r="R61" s="200"/>
      <c r="S61" s="199">
        <f t="shared" si="412"/>
        <v>0</v>
      </c>
      <c r="T61" s="200"/>
      <c r="U61" s="200"/>
      <c r="V61" s="199">
        <f t="shared" si="414"/>
        <v>0</v>
      </c>
      <c r="W61" s="200"/>
      <c r="X61" s="200"/>
      <c r="Y61" s="199">
        <f t="shared" si="416"/>
        <v>0</v>
      </c>
      <c r="Z61" s="200"/>
      <c r="AA61" s="200"/>
      <c r="AB61" s="199">
        <f t="shared" si="418"/>
        <v>0</v>
      </c>
      <c r="AC61" s="200"/>
      <c r="AD61" s="200"/>
      <c r="AE61" s="199">
        <f t="shared" si="420"/>
        <v>0</v>
      </c>
      <c r="AF61" s="200"/>
      <c r="AG61" s="200"/>
      <c r="AH61" s="199">
        <f t="shared" si="422"/>
        <v>0</v>
      </c>
      <c r="AI61" s="200"/>
      <c r="AJ61" s="200"/>
      <c r="AK61" s="199">
        <f t="shared" si="424"/>
        <v>0</v>
      </c>
      <c r="AL61" s="200"/>
      <c r="AM61" s="200"/>
      <c r="AN61" s="199">
        <f t="shared" si="426"/>
        <v>0</v>
      </c>
      <c r="AO61" s="200"/>
      <c r="AP61" s="200"/>
      <c r="AQ61" s="199">
        <f t="shared" si="428"/>
        <v>0</v>
      </c>
      <c r="AR61" s="318"/>
    </row>
    <row r="62" spans="1:44" ht="30" customHeight="1">
      <c r="A62" s="317" t="s">
        <v>317</v>
      </c>
      <c r="B62" s="317"/>
      <c r="C62" s="317"/>
      <c r="D62" s="197" t="s">
        <v>41</v>
      </c>
      <c r="E62" s="203">
        <f t="shared" ref="E62:E66" si="466">SUM(H62,K62,N62,Q62,T62,W62,Z62,AC62,AF62,AI62,AL62,AO62)</f>
        <v>75</v>
      </c>
      <c r="F62" s="203">
        <f t="shared" si="453"/>
        <v>0</v>
      </c>
      <c r="G62" s="208">
        <f t="shared" si="429"/>
        <v>0</v>
      </c>
      <c r="H62" s="203">
        <f>H63+H64</f>
        <v>0</v>
      </c>
      <c r="I62" s="203">
        <f>I63+I64</f>
        <v>0</v>
      </c>
      <c r="J62" s="204">
        <f>IF(I62,I62/H62*100,0)</f>
        <v>0</v>
      </c>
      <c r="K62" s="203">
        <f t="shared" ref="K62:L62" si="467">K63+K64</f>
        <v>0</v>
      </c>
      <c r="L62" s="203">
        <f t="shared" si="467"/>
        <v>0</v>
      </c>
      <c r="M62" s="204">
        <f t="shared" si="408"/>
        <v>0</v>
      </c>
      <c r="N62" s="203">
        <f t="shared" ref="N62:O62" si="468">N63+N64</f>
        <v>10</v>
      </c>
      <c r="O62" s="203">
        <f t="shared" si="468"/>
        <v>0</v>
      </c>
      <c r="P62" s="204">
        <f t="shared" si="410"/>
        <v>0</v>
      </c>
      <c r="Q62" s="203">
        <f t="shared" ref="Q62:R62" si="469">Q63+Q64</f>
        <v>0</v>
      </c>
      <c r="R62" s="203">
        <f t="shared" si="469"/>
        <v>0</v>
      </c>
      <c r="S62" s="204">
        <f t="shared" si="412"/>
        <v>0</v>
      </c>
      <c r="T62" s="203">
        <f t="shared" ref="T62:U62" si="470">T63+T64</f>
        <v>10</v>
      </c>
      <c r="U62" s="203">
        <f t="shared" si="470"/>
        <v>0</v>
      </c>
      <c r="V62" s="204">
        <f t="shared" si="414"/>
        <v>0</v>
      </c>
      <c r="W62" s="203">
        <f t="shared" ref="W62:X62" si="471">W63+W64</f>
        <v>15</v>
      </c>
      <c r="X62" s="203">
        <f t="shared" si="471"/>
        <v>0</v>
      </c>
      <c r="Y62" s="204">
        <f t="shared" si="416"/>
        <v>0</v>
      </c>
      <c r="Z62" s="203">
        <f t="shared" ref="Z62:AA62" si="472">Z63+Z64</f>
        <v>10</v>
      </c>
      <c r="AA62" s="203">
        <f t="shared" si="472"/>
        <v>0</v>
      </c>
      <c r="AB62" s="204">
        <f t="shared" si="418"/>
        <v>0</v>
      </c>
      <c r="AC62" s="203">
        <f t="shared" ref="AC62:AD62" si="473">AC63+AC64</f>
        <v>0</v>
      </c>
      <c r="AD62" s="203">
        <f t="shared" si="473"/>
        <v>0</v>
      </c>
      <c r="AE62" s="204">
        <f t="shared" si="420"/>
        <v>0</v>
      </c>
      <c r="AF62" s="203">
        <f t="shared" ref="AF62:AG62" si="474">AF63+AF64</f>
        <v>10</v>
      </c>
      <c r="AG62" s="203">
        <f t="shared" si="474"/>
        <v>0</v>
      </c>
      <c r="AH62" s="204">
        <f t="shared" si="422"/>
        <v>0</v>
      </c>
      <c r="AI62" s="203">
        <f t="shared" ref="AI62:AJ62" si="475">AI63+AI64</f>
        <v>10</v>
      </c>
      <c r="AJ62" s="203">
        <f t="shared" si="475"/>
        <v>0</v>
      </c>
      <c r="AK62" s="204">
        <f t="shared" si="424"/>
        <v>0</v>
      </c>
      <c r="AL62" s="203">
        <f t="shared" ref="AL62:AM62" si="476">AL63+AL64</f>
        <v>10</v>
      </c>
      <c r="AM62" s="203">
        <f t="shared" si="476"/>
        <v>0</v>
      </c>
      <c r="AN62" s="204">
        <f t="shared" si="426"/>
        <v>0</v>
      </c>
      <c r="AO62" s="203">
        <f t="shared" ref="AO62:AP62" si="477">AO63+AO64</f>
        <v>0</v>
      </c>
      <c r="AP62" s="203">
        <f t="shared" si="477"/>
        <v>0</v>
      </c>
      <c r="AQ62" s="204">
        <f t="shared" si="428"/>
        <v>0</v>
      </c>
      <c r="AR62" s="318"/>
    </row>
    <row r="63" spans="1:44" ht="50.25" customHeight="1">
      <c r="A63" s="317"/>
      <c r="B63" s="317"/>
      <c r="C63" s="317"/>
      <c r="D63" s="206" t="s">
        <v>2</v>
      </c>
      <c r="E63" s="198">
        <f t="shared" si="466"/>
        <v>0</v>
      </c>
      <c r="F63" s="198">
        <f t="shared" si="453"/>
        <v>0</v>
      </c>
      <c r="G63" s="207">
        <f t="shared" si="429"/>
        <v>0</v>
      </c>
      <c r="H63" s="200">
        <f>H34</f>
        <v>0</v>
      </c>
      <c r="I63" s="200">
        <f>I34</f>
        <v>0</v>
      </c>
      <c r="J63" s="199">
        <f t="shared" ref="J63:J64" si="478">IF(I63,I63/H63*100,0)</f>
        <v>0</v>
      </c>
      <c r="K63" s="200">
        <f t="shared" ref="K63:L63" si="479">K34</f>
        <v>0</v>
      </c>
      <c r="L63" s="200">
        <f t="shared" si="479"/>
        <v>0</v>
      </c>
      <c r="M63" s="199">
        <f t="shared" si="408"/>
        <v>0</v>
      </c>
      <c r="N63" s="200">
        <f t="shared" ref="N63:O63" si="480">N34</f>
        <v>0</v>
      </c>
      <c r="O63" s="200">
        <f t="shared" si="480"/>
        <v>0</v>
      </c>
      <c r="P63" s="199">
        <f t="shared" si="410"/>
        <v>0</v>
      </c>
      <c r="Q63" s="200">
        <f t="shared" ref="Q63:R63" si="481">Q34</f>
        <v>0</v>
      </c>
      <c r="R63" s="200">
        <f t="shared" si="481"/>
        <v>0</v>
      </c>
      <c r="S63" s="199">
        <f t="shared" si="412"/>
        <v>0</v>
      </c>
      <c r="T63" s="200">
        <f t="shared" ref="T63:U63" si="482">T34</f>
        <v>0</v>
      </c>
      <c r="U63" s="200">
        <f t="shared" si="482"/>
        <v>0</v>
      </c>
      <c r="V63" s="199">
        <f t="shared" si="414"/>
        <v>0</v>
      </c>
      <c r="W63" s="200">
        <f t="shared" ref="W63:X63" si="483">W34</f>
        <v>0</v>
      </c>
      <c r="X63" s="200">
        <f t="shared" si="483"/>
        <v>0</v>
      </c>
      <c r="Y63" s="199">
        <f t="shared" si="416"/>
        <v>0</v>
      </c>
      <c r="Z63" s="200">
        <f t="shared" ref="Z63:AA63" si="484">Z34</f>
        <v>0</v>
      </c>
      <c r="AA63" s="200">
        <f t="shared" si="484"/>
        <v>0</v>
      </c>
      <c r="AB63" s="199">
        <f t="shared" si="418"/>
        <v>0</v>
      </c>
      <c r="AC63" s="200">
        <f t="shared" ref="AC63:AD63" si="485">AC34</f>
        <v>0</v>
      </c>
      <c r="AD63" s="200">
        <f t="shared" si="485"/>
        <v>0</v>
      </c>
      <c r="AE63" s="199">
        <f t="shared" si="420"/>
        <v>0</v>
      </c>
      <c r="AF63" s="200">
        <f t="shared" ref="AF63:AG63" si="486">AF34</f>
        <v>0</v>
      </c>
      <c r="AG63" s="200">
        <f t="shared" si="486"/>
        <v>0</v>
      </c>
      <c r="AH63" s="199">
        <f t="shared" si="422"/>
        <v>0</v>
      </c>
      <c r="AI63" s="200">
        <f t="shared" ref="AI63:AJ63" si="487">AI34</f>
        <v>0</v>
      </c>
      <c r="AJ63" s="200">
        <f t="shared" si="487"/>
        <v>0</v>
      </c>
      <c r="AK63" s="199">
        <f t="shared" si="424"/>
        <v>0</v>
      </c>
      <c r="AL63" s="200">
        <f t="shared" ref="AL63:AM63" si="488">AL34</f>
        <v>0</v>
      </c>
      <c r="AM63" s="200">
        <f t="shared" si="488"/>
        <v>0</v>
      </c>
      <c r="AN63" s="199">
        <f t="shared" si="426"/>
        <v>0</v>
      </c>
      <c r="AO63" s="200">
        <f t="shared" ref="AO63:AP63" si="489">AO34</f>
        <v>0</v>
      </c>
      <c r="AP63" s="200">
        <f t="shared" si="489"/>
        <v>0</v>
      </c>
      <c r="AQ63" s="199">
        <f t="shared" si="428"/>
        <v>0</v>
      </c>
      <c r="AR63" s="318"/>
    </row>
    <row r="64" spans="1:44" ht="30" customHeight="1">
      <c r="A64" s="317"/>
      <c r="B64" s="317"/>
      <c r="C64" s="317"/>
      <c r="D64" s="206" t="s">
        <v>43</v>
      </c>
      <c r="E64" s="198">
        <f t="shared" si="466"/>
        <v>75</v>
      </c>
      <c r="F64" s="198">
        <f t="shared" si="453"/>
        <v>0</v>
      </c>
      <c r="G64" s="207">
        <f t="shared" si="429"/>
        <v>0</v>
      </c>
      <c r="H64" s="200">
        <f>H35</f>
        <v>0</v>
      </c>
      <c r="I64" s="200">
        <f>I35</f>
        <v>0</v>
      </c>
      <c r="J64" s="199">
        <f t="shared" si="478"/>
        <v>0</v>
      </c>
      <c r="K64" s="200">
        <f t="shared" ref="K64:L64" si="490">K35</f>
        <v>0</v>
      </c>
      <c r="L64" s="200">
        <f t="shared" si="490"/>
        <v>0</v>
      </c>
      <c r="M64" s="199">
        <f t="shared" si="408"/>
        <v>0</v>
      </c>
      <c r="N64" s="200">
        <f t="shared" ref="N64:O64" si="491">N35</f>
        <v>10</v>
      </c>
      <c r="O64" s="200">
        <f t="shared" si="491"/>
        <v>0</v>
      </c>
      <c r="P64" s="199">
        <f t="shared" si="410"/>
        <v>0</v>
      </c>
      <c r="Q64" s="200">
        <f>Q35-22.6</f>
        <v>0</v>
      </c>
      <c r="R64" s="200">
        <f t="shared" ref="R64" si="492">R35</f>
        <v>0</v>
      </c>
      <c r="S64" s="199">
        <f t="shared" si="412"/>
        <v>0</v>
      </c>
      <c r="T64" s="200">
        <f t="shared" ref="T64:U64" si="493">T35</f>
        <v>10</v>
      </c>
      <c r="U64" s="200">
        <f t="shared" si="493"/>
        <v>0</v>
      </c>
      <c r="V64" s="199">
        <f t="shared" si="414"/>
        <v>0</v>
      </c>
      <c r="W64" s="200">
        <f t="shared" ref="W64:X64" si="494">W35</f>
        <v>15</v>
      </c>
      <c r="X64" s="200">
        <f t="shared" si="494"/>
        <v>0</v>
      </c>
      <c r="Y64" s="199">
        <f t="shared" si="416"/>
        <v>0</v>
      </c>
      <c r="Z64" s="200">
        <f t="shared" ref="Z64:AA64" si="495">Z35</f>
        <v>10</v>
      </c>
      <c r="AA64" s="200">
        <f t="shared" si="495"/>
        <v>0</v>
      </c>
      <c r="AB64" s="199">
        <f t="shared" si="418"/>
        <v>0</v>
      </c>
      <c r="AC64" s="200">
        <f t="shared" ref="AC64:AD64" si="496">AC35</f>
        <v>0</v>
      </c>
      <c r="AD64" s="200">
        <f t="shared" si="496"/>
        <v>0</v>
      </c>
      <c r="AE64" s="199">
        <f t="shared" si="420"/>
        <v>0</v>
      </c>
      <c r="AF64" s="200">
        <f t="shared" ref="AF64:AG64" si="497">AF35</f>
        <v>10</v>
      </c>
      <c r="AG64" s="200">
        <f t="shared" si="497"/>
        <v>0</v>
      </c>
      <c r="AH64" s="199">
        <f t="shared" si="422"/>
        <v>0</v>
      </c>
      <c r="AI64" s="200">
        <f t="shared" ref="AI64:AJ64" si="498">AI35</f>
        <v>10</v>
      </c>
      <c r="AJ64" s="200">
        <f t="shared" si="498"/>
        <v>0</v>
      </c>
      <c r="AK64" s="199">
        <f t="shared" si="424"/>
        <v>0</v>
      </c>
      <c r="AL64" s="200">
        <f t="shared" ref="AL64:AM64" si="499">AL35</f>
        <v>10</v>
      </c>
      <c r="AM64" s="200">
        <f t="shared" si="499"/>
        <v>0</v>
      </c>
      <c r="AN64" s="199">
        <f t="shared" si="426"/>
        <v>0</v>
      </c>
      <c r="AO64" s="200">
        <f t="shared" ref="AO64:AP64" si="500">AO35</f>
        <v>0</v>
      </c>
      <c r="AP64" s="200">
        <f t="shared" si="500"/>
        <v>0</v>
      </c>
      <c r="AQ64" s="199">
        <f t="shared" si="428"/>
        <v>0</v>
      </c>
      <c r="AR64" s="318"/>
    </row>
    <row r="65" spans="1:44" s="260" customFormat="1" ht="30" customHeight="1">
      <c r="A65" s="312" t="s">
        <v>318</v>
      </c>
      <c r="B65" s="312"/>
      <c r="C65" s="312"/>
      <c r="D65" s="214" t="s">
        <v>41</v>
      </c>
      <c r="E65" s="212">
        <f>SUM(H65,K65,N65,Q65,T65,W65,Z65,AC65,AF65,AG65,AI65,AJ65,AL65,AO65)</f>
        <v>106892</v>
      </c>
      <c r="F65" s="212">
        <f t="shared" si="453"/>
        <v>0</v>
      </c>
      <c r="G65" s="217">
        <f t="shared" si="429"/>
        <v>0</v>
      </c>
      <c r="H65" s="203">
        <f>H66+H67</f>
        <v>0</v>
      </c>
      <c r="I65" s="203">
        <f>I66+I67</f>
        <v>0</v>
      </c>
      <c r="J65" s="204">
        <f>IF(I65,I65/H65*100,0)</f>
        <v>0</v>
      </c>
      <c r="K65" s="203">
        <f t="shared" ref="K65:L65" si="501">K66+K67</f>
        <v>0</v>
      </c>
      <c r="L65" s="203">
        <f t="shared" si="501"/>
        <v>0</v>
      </c>
      <c r="M65" s="204">
        <f t="shared" si="408"/>
        <v>0</v>
      </c>
      <c r="N65" s="203">
        <f t="shared" ref="N65:O65" si="502">N66+N67</f>
        <v>0</v>
      </c>
      <c r="O65" s="203">
        <f t="shared" si="502"/>
        <v>0</v>
      </c>
      <c r="P65" s="204">
        <f t="shared" si="410"/>
        <v>0</v>
      </c>
      <c r="Q65" s="203">
        <f t="shared" ref="Q65:R65" si="503">Q66+Q67</f>
        <v>0</v>
      </c>
      <c r="R65" s="203">
        <f t="shared" si="503"/>
        <v>0</v>
      </c>
      <c r="S65" s="204">
        <f t="shared" si="412"/>
        <v>0</v>
      </c>
      <c r="T65" s="203">
        <f t="shared" ref="T65:U65" si="504">T66+T67</f>
        <v>0</v>
      </c>
      <c r="U65" s="203">
        <f t="shared" si="504"/>
        <v>0</v>
      </c>
      <c r="V65" s="204">
        <f t="shared" si="414"/>
        <v>0</v>
      </c>
      <c r="W65" s="203">
        <f t="shared" ref="W65:X65" si="505">W66+W67</f>
        <v>0</v>
      </c>
      <c r="X65" s="203">
        <f t="shared" si="505"/>
        <v>0</v>
      </c>
      <c r="Y65" s="204">
        <f t="shared" si="416"/>
        <v>0</v>
      </c>
      <c r="Z65" s="203">
        <f t="shared" ref="Z65:AA65" si="506">Z66+Z67</f>
        <v>0</v>
      </c>
      <c r="AA65" s="203">
        <f t="shared" si="506"/>
        <v>0</v>
      </c>
      <c r="AB65" s="204">
        <f t="shared" si="418"/>
        <v>0</v>
      </c>
      <c r="AC65" s="203">
        <f t="shared" ref="AC65:AD65" si="507">AC66+AC67</f>
        <v>0</v>
      </c>
      <c r="AD65" s="203">
        <f t="shared" si="507"/>
        <v>0</v>
      </c>
      <c r="AE65" s="204">
        <f t="shared" si="420"/>
        <v>0</v>
      </c>
      <c r="AF65" s="203">
        <f t="shared" ref="AF65:AG65" si="508">AF66+AF67</f>
        <v>0</v>
      </c>
      <c r="AG65" s="203">
        <f t="shared" si="508"/>
        <v>0</v>
      </c>
      <c r="AH65" s="204">
        <f t="shared" si="422"/>
        <v>0</v>
      </c>
      <c r="AI65" s="203">
        <f t="shared" ref="AI65:AJ65" si="509">AI66+AI67</f>
        <v>0</v>
      </c>
      <c r="AJ65" s="203">
        <f t="shared" si="509"/>
        <v>0</v>
      </c>
      <c r="AK65" s="204">
        <f t="shared" si="424"/>
        <v>0</v>
      </c>
      <c r="AL65" s="203">
        <f t="shared" ref="AL65:AM65" si="510">AL66+AL67</f>
        <v>0</v>
      </c>
      <c r="AM65" s="203">
        <f t="shared" si="510"/>
        <v>0</v>
      </c>
      <c r="AN65" s="204">
        <f t="shared" si="426"/>
        <v>0</v>
      </c>
      <c r="AO65" s="203">
        <f t="shared" ref="AO65:AP65" si="511">AO66+AO67</f>
        <v>106892</v>
      </c>
      <c r="AP65" s="203">
        <f t="shared" si="511"/>
        <v>0</v>
      </c>
      <c r="AQ65" s="204">
        <f t="shared" si="428"/>
        <v>0</v>
      </c>
      <c r="AR65" s="313"/>
    </row>
    <row r="66" spans="1:44" s="261" customFormat="1" ht="51" customHeight="1">
      <c r="A66" s="312"/>
      <c r="B66" s="312"/>
      <c r="C66" s="312"/>
      <c r="D66" s="206" t="s">
        <v>2</v>
      </c>
      <c r="E66" s="213">
        <f t="shared" si="466"/>
        <v>0</v>
      </c>
      <c r="F66" s="213">
        <f t="shared" si="453"/>
        <v>0</v>
      </c>
      <c r="G66" s="215">
        <f t="shared" si="429"/>
        <v>0</v>
      </c>
      <c r="H66" s="200">
        <f>H49</f>
        <v>0</v>
      </c>
      <c r="I66" s="200">
        <f>I49</f>
        <v>0</v>
      </c>
      <c r="J66" s="199">
        <f t="shared" ref="J66:J67" si="512">IF(I66,I66/H66*100,0)</f>
        <v>0</v>
      </c>
      <c r="K66" s="200">
        <f t="shared" ref="K66:L66" si="513">K49</f>
        <v>0</v>
      </c>
      <c r="L66" s="200">
        <f t="shared" si="513"/>
        <v>0</v>
      </c>
      <c r="M66" s="199">
        <f t="shared" si="408"/>
        <v>0</v>
      </c>
      <c r="N66" s="200">
        <f t="shared" ref="N66:O66" si="514">N49</f>
        <v>0</v>
      </c>
      <c r="O66" s="200">
        <f t="shared" si="514"/>
        <v>0</v>
      </c>
      <c r="P66" s="199">
        <f t="shared" si="410"/>
        <v>0</v>
      </c>
      <c r="Q66" s="200">
        <f t="shared" ref="Q66:R66" si="515">Q49</f>
        <v>0</v>
      </c>
      <c r="R66" s="200">
        <f t="shared" si="515"/>
        <v>0</v>
      </c>
      <c r="S66" s="199">
        <f t="shared" si="412"/>
        <v>0</v>
      </c>
      <c r="T66" s="200">
        <f t="shared" ref="T66:U66" si="516">T49</f>
        <v>0</v>
      </c>
      <c r="U66" s="200">
        <f t="shared" si="516"/>
        <v>0</v>
      </c>
      <c r="V66" s="199">
        <f t="shared" si="414"/>
        <v>0</v>
      </c>
      <c r="W66" s="200">
        <f t="shared" ref="W66:X66" si="517">W49</f>
        <v>0</v>
      </c>
      <c r="X66" s="200">
        <f t="shared" si="517"/>
        <v>0</v>
      </c>
      <c r="Y66" s="199">
        <f t="shared" si="416"/>
        <v>0</v>
      </c>
      <c r="Z66" s="200">
        <f t="shared" ref="Z66:AA66" si="518">Z49</f>
        <v>0</v>
      </c>
      <c r="AA66" s="200">
        <f t="shared" si="518"/>
        <v>0</v>
      </c>
      <c r="AB66" s="199">
        <f t="shared" si="418"/>
        <v>0</v>
      </c>
      <c r="AC66" s="200">
        <f t="shared" ref="AC66:AD66" si="519">AC49</f>
        <v>0</v>
      </c>
      <c r="AD66" s="200">
        <f t="shared" si="519"/>
        <v>0</v>
      </c>
      <c r="AE66" s="199">
        <f t="shared" si="420"/>
        <v>0</v>
      </c>
      <c r="AF66" s="200">
        <f t="shared" ref="AF66:AG66" si="520">AF49</f>
        <v>0</v>
      </c>
      <c r="AG66" s="200">
        <f t="shared" si="520"/>
        <v>0</v>
      </c>
      <c r="AH66" s="199">
        <f t="shared" si="422"/>
        <v>0</v>
      </c>
      <c r="AI66" s="200">
        <f t="shared" ref="AI66:AJ66" si="521">AI49</f>
        <v>0</v>
      </c>
      <c r="AJ66" s="200">
        <f t="shared" si="521"/>
        <v>0</v>
      </c>
      <c r="AK66" s="199">
        <f t="shared" si="424"/>
        <v>0</v>
      </c>
      <c r="AL66" s="200">
        <f t="shared" ref="AL66:AM66" si="522">AL49</f>
        <v>0</v>
      </c>
      <c r="AM66" s="200">
        <f t="shared" si="522"/>
        <v>0</v>
      </c>
      <c r="AN66" s="199">
        <f t="shared" si="426"/>
        <v>0</v>
      </c>
      <c r="AO66" s="200">
        <f t="shared" ref="AO66:AP66" si="523">AO49</f>
        <v>0</v>
      </c>
      <c r="AP66" s="200">
        <f t="shared" si="523"/>
        <v>0</v>
      </c>
      <c r="AQ66" s="199">
        <f t="shared" si="428"/>
        <v>0</v>
      </c>
      <c r="AR66" s="313"/>
    </row>
    <row r="67" spans="1:44" s="261" customFormat="1" ht="30" customHeight="1">
      <c r="A67" s="312"/>
      <c r="B67" s="312"/>
      <c r="C67" s="312"/>
      <c r="D67" s="206" t="s">
        <v>43</v>
      </c>
      <c r="E67" s="213">
        <f>H67+K67+N67+Q67+T67+W67+Z67+AC67+AF67+AI67+AG67+AJ67+AL67+AO67</f>
        <v>106892</v>
      </c>
      <c r="F67" s="213">
        <f t="shared" si="453"/>
        <v>0</v>
      </c>
      <c r="G67" s="216">
        <f>F67/E67*100</f>
        <v>0</v>
      </c>
      <c r="H67" s="200">
        <f>H50</f>
        <v>0</v>
      </c>
      <c r="I67" s="200">
        <f>I50</f>
        <v>0</v>
      </c>
      <c r="J67" s="199">
        <f t="shared" si="512"/>
        <v>0</v>
      </c>
      <c r="K67" s="200">
        <f t="shared" ref="K67:L67" si="524">K50</f>
        <v>0</v>
      </c>
      <c r="L67" s="200">
        <f t="shared" si="524"/>
        <v>0</v>
      </c>
      <c r="M67" s="199">
        <f t="shared" si="408"/>
        <v>0</v>
      </c>
      <c r="N67" s="200">
        <f t="shared" ref="N67:O67" si="525">N50</f>
        <v>0</v>
      </c>
      <c r="O67" s="200">
        <f t="shared" si="525"/>
        <v>0</v>
      </c>
      <c r="P67" s="199">
        <f t="shared" si="410"/>
        <v>0</v>
      </c>
      <c r="Q67" s="200">
        <f t="shared" ref="Q67:R67" si="526">Q50</f>
        <v>0</v>
      </c>
      <c r="R67" s="200">
        <f t="shared" si="526"/>
        <v>0</v>
      </c>
      <c r="S67" s="199">
        <f t="shared" si="412"/>
        <v>0</v>
      </c>
      <c r="T67" s="200">
        <f t="shared" ref="T67:U67" si="527">T50</f>
        <v>0</v>
      </c>
      <c r="U67" s="200">
        <f t="shared" si="527"/>
        <v>0</v>
      </c>
      <c r="V67" s="199">
        <f t="shared" si="414"/>
        <v>0</v>
      </c>
      <c r="W67" s="200">
        <f t="shared" ref="W67:X67" si="528">W50</f>
        <v>0</v>
      </c>
      <c r="X67" s="200">
        <f t="shared" si="528"/>
        <v>0</v>
      </c>
      <c r="Y67" s="199">
        <f t="shared" si="416"/>
        <v>0</v>
      </c>
      <c r="Z67" s="200">
        <f t="shared" ref="Z67:AA67" si="529">Z50</f>
        <v>0</v>
      </c>
      <c r="AA67" s="200">
        <f t="shared" si="529"/>
        <v>0</v>
      </c>
      <c r="AB67" s="199">
        <f t="shared" si="418"/>
        <v>0</v>
      </c>
      <c r="AC67" s="200">
        <f t="shared" ref="AC67:AD67" si="530">AC50</f>
        <v>0</v>
      </c>
      <c r="AD67" s="200">
        <f t="shared" si="530"/>
        <v>0</v>
      </c>
      <c r="AE67" s="199">
        <f t="shared" si="420"/>
        <v>0</v>
      </c>
      <c r="AF67" s="200">
        <f t="shared" ref="AF67:AG67" si="531">AF50</f>
        <v>0</v>
      </c>
      <c r="AG67" s="200">
        <f t="shared" si="531"/>
        <v>0</v>
      </c>
      <c r="AH67" s="199">
        <f t="shared" si="422"/>
        <v>0</v>
      </c>
      <c r="AI67" s="200">
        <f t="shared" ref="AI67:AJ67" si="532">AI50</f>
        <v>0</v>
      </c>
      <c r="AJ67" s="200">
        <f t="shared" si="532"/>
        <v>0</v>
      </c>
      <c r="AK67" s="199">
        <f t="shared" si="424"/>
        <v>0</v>
      </c>
      <c r="AL67" s="200">
        <f t="shared" ref="AL67:AM67" si="533">AL50</f>
        <v>0</v>
      </c>
      <c r="AM67" s="200">
        <f t="shared" si="533"/>
        <v>0</v>
      </c>
      <c r="AN67" s="199">
        <f t="shared" si="426"/>
        <v>0</v>
      </c>
      <c r="AO67" s="200">
        <f t="shared" ref="AO67:AP67" si="534">AO50</f>
        <v>106892</v>
      </c>
      <c r="AP67" s="200">
        <f t="shared" si="534"/>
        <v>0</v>
      </c>
      <c r="AQ67" s="199">
        <f t="shared" si="428"/>
        <v>0</v>
      </c>
      <c r="AR67" s="313"/>
    </row>
    <row r="68" spans="1:44" s="99" customFormat="1" ht="30" customHeight="1">
      <c r="A68" s="330" t="s">
        <v>286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</row>
    <row r="69" spans="1:44" s="99" customFormat="1" ht="14.25" customHeight="1">
      <c r="A69" s="210"/>
      <c r="B69" s="108"/>
      <c r="C69" s="108"/>
      <c r="D69" s="108"/>
      <c r="E69" s="108"/>
      <c r="F69" s="108"/>
      <c r="G69" s="108"/>
      <c r="H69" s="108"/>
      <c r="I69" s="108"/>
      <c r="J69" s="108"/>
      <c r="K69" s="149"/>
      <c r="L69" s="149"/>
      <c r="M69" s="149"/>
      <c r="N69" s="149"/>
      <c r="O69" s="151"/>
      <c r="P69" s="149"/>
      <c r="Q69" s="108"/>
      <c r="R69" s="108"/>
      <c r="S69" s="108"/>
      <c r="T69" s="149"/>
      <c r="U69" s="149"/>
      <c r="V69" s="149"/>
      <c r="W69" s="149"/>
      <c r="X69" s="149"/>
      <c r="Y69" s="149"/>
      <c r="Z69" s="149"/>
      <c r="AA69" s="149"/>
      <c r="AB69" s="149"/>
      <c r="AC69" s="108"/>
      <c r="AD69" s="108"/>
      <c r="AE69" s="108"/>
      <c r="AF69" s="149"/>
      <c r="AG69" s="149"/>
      <c r="AH69" s="149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</row>
    <row r="70" spans="1:44" s="107" customFormat="1" ht="30" customHeight="1">
      <c r="A70" s="319" t="s">
        <v>343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</row>
    <row r="71" spans="1:44" s="107" customFormat="1" ht="12.6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254"/>
      <c r="L71" s="254"/>
      <c r="M71" s="254"/>
      <c r="N71" s="254"/>
      <c r="O71" s="254"/>
      <c r="P71" s="254"/>
      <c r="Q71" s="135"/>
      <c r="R71" s="135"/>
      <c r="S71" s="135"/>
      <c r="T71" s="254"/>
      <c r="U71" s="254"/>
      <c r="V71" s="254"/>
      <c r="W71" s="254"/>
      <c r="X71" s="254"/>
      <c r="Y71" s="254"/>
      <c r="Z71" s="254"/>
      <c r="AA71" s="254"/>
      <c r="AB71" s="254"/>
      <c r="AC71" s="135"/>
      <c r="AD71" s="135"/>
      <c r="AE71" s="135"/>
      <c r="AF71" s="254"/>
      <c r="AG71" s="254"/>
      <c r="AH71" s="254"/>
      <c r="AI71" s="135"/>
      <c r="AJ71" s="135"/>
      <c r="AK71" s="135"/>
      <c r="AL71" s="135"/>
      <c r="AM71" s="135"/>
      <c r="AN71" s="135"/>
      <c r="AO71" s="135"/>
      <c r="AP71" s="135"/>
      <c r="AQ71" s="135"/>
    </row>
    <row r="72" spans="1:44" s="107" customFormat="1" ht="17.25" customHeight="1">
      <c r="A72" s="319" t="s">
        <v>344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255"/>
      <c r="V72" s="255"/>
      <c r="W72" s="255"/>
      <c r="X72" s="255"/>
      <c r="Y72" s="255"/>
      <c r="Z72" s="255"/>
      <c r="AA72" s="255"/>
      <c r="AB72" s="255"/>
      <c r="AC72" s="131"/>
      <c r="AD72" s="131"/>
      <c r="AE72" s="131"/>
      <c r="AF72" s="255"/>
      <c r="AG72" s="255"/>
      <c r="AH72" s="255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</row>
    <row r="73" spans="1:44" s="107" customFormat="1" ht="14.45" customHeight="1">
      <c r="A73" s="115"/>
      <c r="D73" s="262"/>
      <c r="E73" s="263"/>
      <c r="F73" s="263"/>
      <c r="G73" s="263"/>
      <c r="K73" s="264"/>
      <c r="L73" s="264"/>
      <c r="M73" s="264"/>
      <c r="N73" s="264"/>
      <c r="O73" s="264"/>
      <c r="P73" s="264"/>
      <c r="T73" s="256"/>
      <c r="U73" s="256"/>
      <c r="V73" s="256"/>
      <c r="W73" s="256"/>
      <c r="X73" s="256"/>
      <c r="Y73" s="256"/>
      <c r="Z73" s="256"/>
      <c r="AA73" s="256"/>
      <c r="AB73" s="256"/>
      <c r="AC73" s="257"/>
      <c r="AD73" s="257"/>
      <c r="AE73" s="257"/>
      <c r="AF73" s="256"/>
      <c r="AG73" s="256"/>
      <c r="AH73" s="256"/>
      <c r="AL73" s="257"/>
      <c r="AM73" s="257"/>
      <c r="AN73" s="257"/>
    </row>
    <row r="74" spans="1:44" s="157" customFormat="1" ht="24">
      <c r="A74" s="314" t="s">
        <v>260</v>
      </c>
      <c r="B74" s="315"/>
      <c r="C74" s="107"/>
      <c r="D74" s="262"/>
      <c r="E74" s="263"/>
      <c r="F74" s="263"/>
      <c r="G74" s="263"/>
      <c r="H74" s="107"/>
      <c r="I74" s="107"/>
      <c r="J74" s="107"/>
      <c r="K74" s="264"/>
      <c r="L74" s="264"/>
      <c r="M74" s="264"/>
      <c r="N74" s="264"/>
      <c r="O74" s="264"/>
      <c r="P74" s="264"/>
      <c r="Q74" s="107"/>
      <c r="R74" s="107"/>
      <c r="S74" s="107"/>
      <c r="T74" s="256"/>
      <c r="U74" s="163"/>
      <c r="V74" s="163"/>
      <c r="W74" s="163"/>
      <c r="X74" s="163"/>
      <c r="Y74" s="163"/>
      <c r="Z74" s="163"/>
      <c r="AA74" s="163"/>
      <c r="AB74" s="163"/>
      <c r="AC74" s="164"/>
      <c r="AD74" s="164"/>
      <c r="AE74" s="164"/>
      <c r="AF74" s="163"/>
      <c r="AG74" s="163"/>
      <c r="AH74" s="163"/>
      <c r="AL74" s="164"/>
      <c r="AM74" s="164"/>
      <c r="AN74" s="164"/>
    </row>
    <row r="75" spans="1:44" s="157" customFormat="1" ht="26.25" customHeight="1">
      <c r="A75" s="309" t="s">
        <v>326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258"/>
      <c r="V75" s="258"/>
      <c r="W75" s="258"/>
      <c r="X75" s="258"/>
      <c r="Y75" s="258"/>
      <c r="Z75" s="258"/>
      <c r="AA75" s="258"/>
      <c r="AB75" s="258"/>
      <c r="AC75" s="259"/>
      <c r="AD75" s="259"/>
      <c r="AE75" s="259"/>
      <c r="AF75" s="258"/>
      <c r="AG75" s="258"/>
      <c r="AH75" s="258"/>
      <c r="AI75" s="259"/>
      <c r="AJ75" s="259"/>
      <c r="AK75" s="259"/>
      <c r="AL75" s="259"/>
      <c r="AM75" s="259"/>
      <c r="AN75" s="259"/>
      <c r="AO75" s="259"/>
      <c r="AP75" s="259"/>
      <c r="AQ75" s="259"/>
    </row>
    <row r="76" spans="1:44">
      <c r="A76" s="95"/>
      <c r="B76" s="95"/>
      <c r="C76" s="95"/>
      <c r="D76" s="265"/>
      <c r="E76" s="184"/>
      <c r="F76" s="184"/>
      <c r="G76" s="184"/>
      <c r="H76" s="95"/>
      <c r="I76" s="95"/>
      <c r="J76" s="95"/>
      <c r="K76" s="266"/>
      <c r="L76" s="266"/>
      <c r="M76" s="266"/>
      <c r="N76" s="266"/>
      <c r="O76" s="266"/>
      <c r="P76" s="266"/>
      <c r="Q76" s="95"/>
      <c r="R76" s="95"/>
      <c r="S76" s="95"/>
      <c r="T76" s="266"/>
      <c r="U76" s="266"/>
      <c r="V76" s="266"/>
      <c r="W76" s="266"/>
      <c r="X76" s="266"/>
      <c r="Y76" s="266"/>
      <c r="Z76" s="266"/>
      <c r="AA76" s="266"/>
      <c r="AB76" s="266"/>
      <c r="AC76" s="95"/>
      <c r="AD76" s="95"/>
      <c r="AE76" s="95"/>
      <c r="AF76" s="266"/>
      <c r="AG76" s="266"/>
      <c r="AH76" s="266"/>
      <c r="AI76" s="95"/>
      <c r="AJ76" s="95"/>
      <c r="AK76" s="95"/>
      <c r="AL76" s="95"/>
      <c r="AM76" s="95"/>
      <c r="AN76" s="95"/>
      <c r="AO76" s="95"/>
      <c r="AP76" s="95"/>
      <c r="AQ76" s="95"/>
    </row>
    <row r="77" spans="1:44">
      <c r="A77" s="95"/>
      <c r="B77" s="95"/>
      <c r="C77" s="95"/>
      <c r="D77" s="265"/>
      <c r="E77" s="184"/>
      <c r="F77" s="184"/>
      <c r="G77" s="184"/>
      <c r="H77" s="95"/>
      <c r="I77" s="95"/>
      <c r="J77" s="95"/>
      <c r="K77" s="266"/>
      <c r="L77" s="266"/>
      <c r="M77" s="266"/>
      <c r="N77" s="266"/>
      <c r="O77" s="266"/>
      <c r="P77" s="266"/>
      <c r="Q77" s="95"/>
      <c r="R77" s="95"/>
      <c r="S77" s="95"/>
      <c r="T77" s="266"/>
      <c r="U77" s="266"/>
      <c r="V77" s="266"/>
      <c r="W77" s="266"/>
      <c r="X77" s="266"/>
      <c r="Y77" s="266"/>
      <c r="Z77" s="266"/>
      <c r="AA77" s="266"/>
      <c r="AB77" s="266"/>
      <c r="AC77" s="95"/>
      <c r="AD77" s="95"/>
      <c r="AE77" s="95"/>
      <c r="AF77" s="266"/>
      <c r="AG77" s="266"/>
      <c r="AH77" s="266"/>
      <c r="AI77" s="95"/>
      <c r="AJ77" s="95"/>
      <c r="AK77" s="95"/>
      <c r="AL77" s="95"/>
      <c r="AM77" s="95"/>
      <c r="AN77" s="95"/>
      <c r="AO77" s="95"/>
      <c r="AP77" s="95"/>
      <c r="AQ77" s="95"/>
    </row>
    <row r="78" spans="1:44" ht="18.75">
      <c r="A78" s="110"/>
      <c r="B78" s="183"/>
      <c r="C78" s="183"/>
      <c r="D78" s="267"/>
      <c r="E78" s="268"/>
      <c r="F78" s="268"/>
      <c r="G78" s="268"/>
      <c r="H78" s="183"/>
      <c r="I78" s="183"/>
      <c r="J78" s="183"/>
      <c r="K78" s="269"/>
      <c r="L78" s="269"/>
      <c r="M78" s="269"/>
      <c r="N78" s="269"/>
      <c r="O78" s="269"/>
      <c r="P78" s="269"/>
      <c r="Q78" s="183"/>
      <c r="R78" s="183"/>
      <c r="S78" s="183"/>
      <c r="T78" s="152"/>
      <c r="U78" s="152"/>
      <c r="V78" s="152"/>
      <c r="W78" s="152"/>
      <c r="X78" s="152"/>
      <c r="Y78" s="152"/>
      <c r="Z78" s="152"/>
      <c r="AA78" s="152"/>
      <c r="AB78" s="152"/>
      <c r="AC78" s="109"/>
      <c r="AD78" s="109"/>
      <c r="AE78" s="109"/>
      <c r="AF78" s="152"/>
      <c r="AG78" s="152"/>
      <c r="AH78" s="152"/>
      <c r="AI78" s="183"/>
      <c r="AJ78" s="183"/>
      <c r="AK78" s="183"/>
      <c r="AL78" s="109"/>
      <c r="AM78" s="109"/>
      <c r="AN78" s="109"/>
      <c r="AO78" s="183"/>
      <c r="AP78" s="95"/>
      <c r="AQ78" s="95"/>
    </row>
    <row r="79" spans="1:44">
      <c r="A79" s="101"/>
      <c r="B79" s="95"/>
      <c r="C79" s="95"/>
      <c r="D79" s="265"/>
      <c r="E79" s="184"/>
      <c r="F79" s="184"/>
      <c r="G79" s="184"/>
      <c r="H79" s="95"/>
      <c r="I79" s="95"/>
      <c r="J79" s="95"/>
      <c r="K79" s="266"/>
      <c r="L79" s="266"/>
      <c r="M79" s="266"/>
      <c r="N79" s="266"/>
      <c r="O79" s="266"/>
      <c r="P79" s="266"/>
      <c r="Q79" s="95"/>
      <c r="R79" s="95"/>
      <c r="S79" s="95"/>
      <c r="T79" s="153"/>
      <c r="U79" s="153"/>
      <c r="V79" s="153"/>
      <c r="W79" s="153"/>
      <c r="X79" s="153"/>
      <c r="Y79" s="153"/>
      <c r="Z79" s="153"/>
      <c r="AA79" s="153"/>
      <c r="AB79" s="153"/>
      <c r="AC79" s="102"/>
      <c r="AD79" s="102"/>
      <c r="AE79" s="102"/>
      <c r="AF79" s="153"/>
      <c r="AG79" s="153"/>
      <c r="AH79" s="153"/>
      <c r="AI79" s="95"/>
      <c r="AJ79" s="95"/>
      <c r="AK79" s="95"/>
      <c r="AL79" s="102"/>
      <c r="AM79" s="102"/>
      <c r="AN79" s="102"/>
      <c r="AO79" s="95"/>
      <c r="AP79" s="95"/>
      <c r="AQ79" s="95"/>
    </row>
    <row r="80" spans="1:44">
      <c r="A80" s="101"/>
      <c r="T80" s="153"/>
      <c r="U80" s="153"/>
      <c r="V80" s="153"/>
      <c r="W80" s="153"/>
      <c r="X80" s="153"/>
      <c r="Y80" s="153"/>
      <c r="Z80" s="153"/>
      <c r="AA80" s="153"/>
      <c r="AB80" s="153"/>
      <c r="AC80" s="102"/>
      <c r="AD80" s="102"/>
      <c r="AE80" s="102"/>
      <c r="AF80" s="153"/>
      <c r="AG80" s="153"/>
      <c r="AH80" s="153"/>
      <c r="AL80" s="102"/>
      <c r="AM80" s="102"/>
      <c r="AN80" s="102"/>
      <c r="AO80" s="95"/>
      <c r="AP80" s="95"/>
      <c r="AQ80" s="95"/>
    </row>
    <row r="81" spans="1:44">
      <c r="A81" s="101"/>
      <c r="T81" s="153"/>
      <c r="U81" s="153"/>
      <c r="V81" s="153"/>
      <c r="W81" s="153"/>
      <c r="X81" s="153"/>
      <c r="Y81" s="153"/>
      <c r="Z81" s="153"/>
      <c r="AA81" s="153"/>
      <c r="AB81" s="153"/>
      <c r="AC81" s="102"/>
      <c r="AD81" s="102"/>
      <c r="AE81" s="102"/>
      <c r="AF81" s="153"/>
      <c r="AG81" s="153"/>
      <c r="AH81" s="153"/>
      <c r="AL81" s="102"/>
      <c r="AM81" s="102"/>
      <c r="AN81" s="102"/>
      <c r="AO81" s="95"/>
      <c r="AP81" s="95"/>
      <c r="AQ81" s="95"/>
    </row>
    <row r="82" spans="1:44" ht="14.25" customHeight="1">
      <c r="A82" s="101"/>
      <c r="T82" s="153"/>
      <c r="U82" s="153"/>
      <c r="V82" s="153"/>
      <c r="W82" s="153"/>
      <c r="X82" s="153"/>
      <c r="Y82" s="153"/>
      <c r="Z82" s="153"/>
      <c r="AA82" s="153"/>
      <c r="AB82" s="153"/>
      <c r="AC82" s="102"/>
      <c r="AD82" s="102"/>
      <c r="AE82" s="102"/>
      <c r="AF82" s="153"/>
      <c r="AG82" s="153"/>
      <c r="AH82" s="153"/>
      <c r="AL82" s="102"/>
      <c r="AM82" s="102"/>
      <c r="AN82" s="102"/>
      <c r="AO82" s="95"/>
      <c r="AP82" s="95"/>
      <c r="AQ82" s="95"/>
    </row>
    <row r="83" spans="1:44">
      <c r="A83" s="103"/>
      <c r="T83" s="153"/>
      <c r="U83" s="153"/>
      <c r="V83" s="153"/>
      <c r="W83" s="153"/>
      <c r="X83" s="153"/>
      <c r="Y83" s="153"/>
      <c r="Z83" s="153"/>
      <c r="AA83" s="153"/>
      <c r="AB83" s="153"/>
      <c r="AC83" s="102"/>
      <c r="AD83" s="102"/>
      <c r="AE83" s="102"/>
      <c r="AF83" s="153"/>
      <c r="AG83" s="153"/>
      <c r="AH83" s="153"/>
      <c r="AL83" s="102"/>
      <c r="AM83" s="102"/>
      <c r="AN83" s="102"/>
      <c r="AO83" s="95"/>
      <c r="AP83" s="95"/>
      <c r="AQ83" s="95"/>
    </row>
    <row r="84" spans="1:44">
      <c r="A84" s="101"/>
      <c r="T84" s="153"/>
      <c r="U84" s="153"/>
      <c r="V84" s="153"/>
      <c r="W84" s="153"/>
      <c r="X84" s="153"/>
      <c r="Y84" s="153"/>
      <c r="Z84" s="153"/>
      <c r="AA84" s="153"/>
      <c r="AB84" s="153"/>
      <c r="AC84" s="102"/>
      <c r="AD84" s="102"/>
      <c r="AE84" s="102"/>
      <c r="AF84" s="153"/>
      <c r="AG84" s="153"/>
      <c r="AH84" s="153"/>
      <c r="AL84" s="102"/>
      <c r="AM84" s="102"/>
      <c r="AN84" s="102"/>
      <c r="AO84" s="95"/>
      <c r="AP84" s="95"/>
      <c r="AQ84" s="95"/>
    </row>
    <row r="85" spans="1:44">
      <c r="A85" s="101"/>
      <c r="T85" s="153"/>
      <c r="U85" s="153"/>
      <c r="V85" s="153"/>
      <c r="W85" s="153"/>
      <c r="X85" s="153"/>
      <c r="Y85" s="153"/>
      <c r="Z85" s="153"/>
      <c r="AA85" s="153"/>
      <c r="AB85" s="153"/>
      <c r="AC85" s="102"/>
      <c r="AD85" s="102"/>
      <c r="AE85" s="102"/>
      <c r="AF85" s="153"/>
      <c r="AG85" s="153"/>
      <c r="AH85" s="153"/>
      <c r="AL85" s="102"/>
      <c r="AM85" s="102"/>
      <c r="AN85" s="102"/>
      <c r="AO85" s="95"/>
      <c r="AP85" s="95"/>
      <c r="AQ85" s="95"/>
    </row>
    <row r="86" spans="1:44">
      <c r="A86" s="101"/>
      <c r="T86" s="153"/>
      <c r="U86" s="153"/>
      <c r="V86" s="153"/>
      <c r="W86" s="153"/>
      <c r="X86" s="153"/>
      <c r="Y86" s="153"/>
      <c r="Z86" s="153"/>
      <c r="AA86" s="153"/>
      <c r="AB86" s="153"/>
      <c r="AC86" s="102"/>
      <c r="AD86" s="102"/>
      <c r="AE86" s="102"/>
      <c r="AF86" s="153"/>
      <c r="AG86" s="153"/>
      <c r="AH86" s="153"/>
      <c r="AL86" s="102"/>
      <c r="AM86" s="102"/>
      <c r="AN86" s="102"/>
      <c r="AO86" s="95"/>
      <c r="AP86" s="95"/>
      <c r="AQ86" s="95"/>
    </row>
    <row r="87" spans="1:44">
      <c r="A87" s="101"/>
      <c r="T87" s="153"/>
      <c r="U87" s="153"/>
      <c r="V87" s="153"/>
      <c r="W87" s="153"/>
      <c r="X87" s="153"/>
      <c r="Y87" s="153"/>
      <c r="Z87" s="153"/>
      <c r="AA87" s="153"/>
      <c r="AB87" s="153"/>
      <c r="AC87" s="102"/>
      <c r="AD87" s="102"/>
      <c r="AE87" s="102"/>
      <c r="AF87" s="153"/>
      <c r="AG87" s="153"/>
      <c r="AH87" s="153"/>
      <c r="AL87" s="102"/>
      <c r="AM87" s="102"/>
      <c r="AN87" s="102"/>
      <c r="AO87" s="95"/>
      <c r="AP87" s="95"/>
      <c r="AQ87" s="95"/>
    </row>
    <row r="88" spans="1:44" ht="12.75" customHeight="1">
      <c r="A88" s="101"/>
    </row>
    <row r="89" spans="1:44">
      <c r="A89" s="103"/>
    </row>
    <row r="90" spans="1:44">
      <c r="A90" s="101"/>
      <c r="T90" s="154"/>
      <c r="U90" s="154"/>
      <c r="V90" s="154"/>
      <c r="W90" s="154"/>
      <c r="X90" s="154"/>
      <c r="Y90" s="154"/>
      <c r="Z90" s="154"/>
      <c r="AA90" s="154"/>
      <c r="AB90" s="154"/>
      <c r="AC90" s="106"/>
      <c r="AD90" s="106"/>
      <c r="AE90" s="106"/>
      <c r="AF90" s="154"/>
      <c r="AG90" s="154"/>
      <c r="AH90" s="154"/>
      <c r="AL90" s="106"/>
      <c r="AM90" s="106"/>
      <c r="AN90" s="106"/>
    </row>
    <row r="91" spans="1:44" s="100" customFormat="1">
      <c r="A91" s="101"/>
      <c r="D91" s="104"/>
      <c r="E91" s="105"/>
      <c r="F91" s="105"/>
      <c r="G91" s="105"/>
      <c r="K91" s="148"/>
      <c r="L91" s="148"/>
      <c r="M91" s="148"/>
      <c r="N91" s="148"/>
      <c r="O91" s="148"/>
      <c r="P91" s="148"/>
      <c r="T91" s="154"/>
      <c r="U91" s="154"/>
      <c r="V91" s="154"/>
      <c r="W91" s="154"/>
      <c r="X91" s="154"/>
      <c r="Y91" s="154"/>
      <c r="Z91" s="154"/>
      <c r="AA91" s="154"/>
      <c r="AB91" s="154"/>
      <c r="AC91" s="106"/>
      <c r="AD91" s="106"/>
      <c r="AE91" s="106"/>
      <c r="AF91" s="154"/>
      <c r="AG91" s="154"/>
      <c r="AH91" s="154"/>
      <c r="AL91" s="106"/>
      <c r="AM91" s="106"/>
      <c r="AN91" s="106"/>
      <c r="AR91" s="95"/>
    </row>
    <row r="92" spans="1:44" s="100" customFormat="1">
      <c r="A92" s="101"/>
      <c r="D92" s="104"/>
      <c r="E92" s="105"/>
      <c r="F92" s="105"/>
      <c r="G92" s="105"/>
      <c r="K92" s="148"/>
      <c r="L92" s="148"/>
      <c r="M92" s="148"/>
      <c r="N92" s="148"/>
      <c r="O92" s="148"/>
      <c r="P92" s="148"/>
      <c r="T92" s="154"/>
      <c r="U92" s="154"/>
      <c r="V92" s="154"/>
      <c r="W92" s="154"/>
      <c r="X92" s="154"/>
      <c r="Y92" s="154"/>
      <c r="Z92" s="154"/>
      <c r="AA92" s="154"/>
      <c r="AB92" s="154"/>
      <c r="AC92" s="106"/>
      <c r="AD92" s="106"/>
      <c r="AE92" s="106"/>
      <c r="AF92" s="154"/>
      <c r="AG92" s="154"/>
      <c r="AH92" s="154"/>
      <c r="AL92" s="106"/>
      <c r="AM92" s="106"/>
      <c r="AN92" s="106"/>
      <c r="AR92" s="95"/>
    </row>
    <row r="93" spans="1:44" s="100" customFormat="1">
      <c r="A93" s="101"/>
      <c r="D93" s="104"/>
      <c r="E93" s="105"/>
      <c r="F93" s="105"/>
      <c r="G93" s="105"/>
      <c r="K93" s="148"/>
      <c r="L93" s="148"/>
      <c r="M93" s="148"/>
      <c r="N93" s="148"/>
      <c r="O93" s="148"/>
      <c r="P93" s="148"/>
      <c r="T93" s="154"/>
      <c r="U93" s="154"/>
      <c r="V93" s="154"/>
      <c r="W93" s="154"/>
      <c r="X93" s="154"/>
      <c r="Y93" s="154"/>
      <c r="Z93" s="154"/>
      <c r="AA93" s="154"/>
      <c r="AB93" s="154"/>
      <c r="AC93" s="106"/>
      <c r="AD93" s="106"/>
      <c r="AE93" s="106"/>
      <c r="AF93" s="154"/>
      <c r="AG93" s="154"/>
      <c r="AH93" s="154"/>
      <c r="AL93" s="106"/>
      <c r="AM93" s="106"/>
      <c r="AN93" s="106"/>
      <c r="AR93" s="95"/>
    </row>
    <row r="94" spans="1:44" s="100" customFormat="1">
      <c r="A94" s="101"/>
      <c r="D94" s="104"/>
      <c r="E94" s="105"/>
      <c r="F94" s="105"/>
      <c r="G94" s="105"/>
      <c r="K94" s="148"/>
      <c r="L94" s="148"/>
      <c r="M94" s="148"/>
      <c r="N94" s="148"/>
      <c r="O94" s="148"/>
      <c r="P94" s="148"/>
      <c r="T94" s="148"/>
      <c r="U94" s="148"/>
      <c r="V94" s="148"/>
      <c r="W94" s="148"/>
      <c r="X94" s="148"/>
      <c r="Y94" s="148"/>
      <c r="Z94" s="148"/>
      <c r="AA94" s="148"/>
      <c r="AB94" s="148"/>
      <c r="AF94" s="148"/>
      <c r="AG94" s="148"/>
      <c r="AH94" s="148"/>
      <c r="AR94" s="95"/>
    </row>
    <row r="100" spans="4:44" s="100" customFormat="1" ht="49.5" customHeight="1">
      <c r="D100" s="104"/>
      <c r="E100" s="105"/>
      <c r="F100" s="105"/>
      <c r="G100" s="105"/>
      <c r="K100" s="148"/>
      <c r="L100" s="148"/>
      <c r="M100" s="148"/>
      <c r="N100" s="148"/>
      <c r="O100" s="148"/>
      <c r="P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F100" s="148"/>
      <c r="AG100" s="148"/>
      <c r="AH100" s="148"/>
      <c r="AR100" s="95"/>
    </row>
  </sheetData>
  <mergeCells count="86">
    <mergeCell ref="A24:C26"/>
    <mergeCell ref="AR36:AR38"/>
    <mergeCell ref="A27:C29"/>
    <mergeCell ref="B33:B35"/>
    <mergeCell ref="C33:C35"/>
    <mergeCell ref="AR33:AR35"/>
    <mergeCell ref="A30:A32"/>
    <mergeCell ref="B30:B32"/>
    <mergeCell ref="C30:C32"/>
    <mergeCell ref="A33:A35"/>
    <mergeCell ref="B36:B38"/>
    <mergeCell ref="AR30:AR32"/>
    <mergeCell ref="C36:C38"/>
    <mergeCell ref="A36:A38"/>
    <mergeCell ref="AR24:AR26"/>
    <mergeCell ref="AR21:AR23"/>
    <mergeCell ref="AR27:AR29"/>
    <mergeCell ref="AR15:AR17"/>
    <mergeCell ref="AR18:AR20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Q9:S9"/>
    <mergeCell ref="A6:AI6"/>
    <mergeCell ref="AF9:AH9"/>
    <mergeCell ref="AI9:AK9"/>
    <mergeCell ref="AR12:AR14"/>
    <mergeCell ref="A21:C23"/>
    <mergeCell ref="T9:V9"/>
    <mergeCell ref="E9:E10"/>
    <mergeCell ref="F9:F10"/>
    <mergeCell ref="G9:G10"/>
    <mergeCell ref="A15:C17"/>
    <mergeCell ref="A18:C20"/>
    <mergeCell ref="K9:M9"/>
    <mergeCell ref="N9:P9"/>
    <mergeCell ref="W9:Y9"/>
    <mergeCell ref="Z9:AB9"/>
    <mergeCell ref="AC9:AE9"/>
    <mergeCell ref="AL9:AN9"/>
    <mergeCell ref="A12:C14"/>
    <mergeCell ref="H9:J9"/>
    <mergeCell ref="A45:A47"/>
    <mergeCell ref="B45:B47"/>
    <mergeCell ref="C45:C47"/>
    <mergeCell ref="AR45:AR47"/>
    <mergeCell ref="A51:A53"/>
    <mergeCell ref="B51:B53"/>
    <mergeCell ref="C51:C53"/>
    <mergeCell ref="A48:A50"/>
    <mergeCell ref="B48:B50"/>
    <mergeCell ref="C48:C50"/>
    <mergeCell ref="AR48:AR50"/>
    <mergeCell ref="AR51:AR53"/>
    <mergeCell ref="B39:B41"/>
    <mergeCell ref="C39:C41"/>
    <mergeCell ref="A39:A41"/>
    <mergeCell ref="AR39:AR41"/>
    <mergeCell ref="A42:A44"/>
    <mergeCell ref="B42:B44"/>
    <mergeCell ref="AR42:AR44"/>
    <mergeCell ref="C42:C44"/>
    <mergeCell ref="A75:T75"/>
    <mergeCell ref="A54:AR54"/>
    <mergeCell ref="A65:C67"/>
    <mergeCell ref="AR65:AR67"/>
    <mergeCell ref="A74:B74"/>
    <mergeCell ref="A55:AR55"/>
    <mergeCell ref="A56:C58"/>
    <mergeCell ref="AR56:AR58"/>
    <mergeCell ref="A59:C61"/>
    <mergeCell ref="AR59:AR61"/>
    <mergeCell ref="AR62:AR64"/>
    <mergeCell ref="A72:T72"/>
    <mergeCell ref="A70:AR70"/>
    <mergeCell ref="A68:AR68"/>
    <mergeCell ref="A62:C64"/>
  </mergeCells>
  <pageMargins left="0.25" right="0.25" top="0.75" bottom="0.75" header="0.3" footer="0.3"/>
  <pageSetup paperSize="9" scale="16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zoomScale="90" zoomScaleNormal="55" zoomScaleSheetLayoutView="90" workbookViewId="0">
      <selection activeCell="A13" sqref="A13:S13"/>
    </sheetView>
  </sheetViews>
  <sheetFormatPr defaultColWidth="9.140625" defaultRowHeight="15.75"/>
  <cols>
    <col min="1" max="1" width="6.5703125" style="133" customWidth="1"/>
    <col min="2" max="2" width="32.5703125" style="111" customWidth="1"/>
    <col min="3" max="3" width="21.7109375" style="111" customWidth="1"/>
    <col min="4" max="4" width="7.7109375" style="138" customWidth="1"/>
    <col min="5" max="12" width="7.7109375" style="111" customWidth="1"/>
    <col min="13" max="15" width="7.7109375" style="138" customWidth="1"/>
    <col min="16" max="18" width="7.7109375" style="111" customWidth="1"/>
    <col min="19" max="19" width="33" style="111" customWidth="1"/>
    <col min="20" max="16384" width="9.140625" style="111"/>
  </cols>
  <sheetData>
    <row r="1" spans="1:22">
      <c r="M1" s="355"/>
      <c r="N1" s="355"/>
      <c r="O1" s="355"/>
      <c r="P1" s="355"/>
      <c r="Q1" s="355"/>
      <c r="R1" s="355"/>
    </row>
    <row r="2" spans="1:22" ht="15.6" customHeight="1">
      <c r="A2" s="356" t="s">
        <v>327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22" ht="15.95" customHeight="1">
      <c r="A3" s="132"/>
      <c r="B3" s="132"/>
      <c r="C3" s="132"/>
      <c r="D3" s="142"/>
      <c r="E3" s="132"/>
      <c r="F3" s="132"/>
      <c r="G3" s="132"/>
      <c r="H3" s="132"/>
      <c r="I3" s="132"/>
      <c r="J3" s="132"/>
      <c r="K3" s="132"/>
      <c r="L3" s="132"/>
      <c r="M3" s="142"/>
      <c r="N3" s="142"/>
      <c r="O3" s="142"/>
      <c r="P3" s="132"/>
      <c r="Q3" s="132"/>
      <c r="R3" s="132"/>
    </row>
    <row r="4" spans="1:22" ht="16.5" thickBot="1"/>
    <row r="5" spans="1:22" ht="12.75" customHeight="1">
      <c r="A5" s="346" t="s">
        <v>0</v>
      </c>
      <c r="B5" s="359" t="s">
        <v>271</v>
      </c>
      <c r="C5" s="359" t="s">
        <v>261</v>
      </c>
      <c r="D5" s="359" t="s">
        <v>328</v>
      </c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0" t="s">
        <v>270</v>
      </c>
    </row>
    <row r="6" spans="1:22" ht="78.599999999999994" customHeight="1">
      <c r="A6" s="347"/>
      <c r="B6" s="360"/>
      <c r="C6" s="360"/>
      <c r="D6" s="360"/>
      <c r="E6" s="360"/>
      <c r="F6" s="360"/>
      <c r="G6" s="357" t="s">
        <v>290</v>
      </c>
      <c r="H6" s="358"/>
      <c r="I6" s="358"/>
      <c r="J6" s="353" t="s">
        <v>291</v>
      </c>
      <c r="K6" s="354"/>
      <c r="L6" s="354"/>
      <c r="M6" s="357" t="s">
        <v>292</v>
      </c>
      <c r="N6" s="358"/>
      <c r="O6" s="358"/>
      <c r="P6" s="353" t="s">
        <v>293</v>
      </c>
      <c r="Q6" s="354"/>
      <c r="R6" s="354"/>
      <c r="S6" s="351"/>
    </row>
    <row r="7" spans="1:22" ht="20.100000000000001" customHeight="1" thickBot="1">
      <c r="A7" s="348"/>
      <c r="B7" s="361"/>
      <c r="C7" s="361"/>
      <c r="D7" s="143" t="s">
        <v>20</v>
      </c>
      <c r="E7" s="134" t="s">
        <v>21</v>
      </c>
      <c r="F7" s="134" t="s">
        <v>19</v>
      </c>
      <c r="G7" s="240" t="s">
        <v>20</v>
      </c>
      <c r="H7" s="240" t="s">
        <v>21</v>
      </c>
      <c r="I7" s="240" t="s">
        <v>19</v>
      </c>
      <c r="J7" s="247" t="s">
        <v>20</v>
      </c>
      <c r="K7" s="247" t="s">
        <v>21</v>
      </c>
      <c r="L7" s="247" t="s">
        <v>19</v>
      </c>
      <c r="M7" s="240" t="s">
        <v>20</v>
      </c>
      <c r="N7" s="240" t="s">
        <v>21</v>
      </c>
      <c r="O7" s="240" t="s">
        <v>19</v>
      </c>
      <c r="P7" s="247" t="s">
        <v>20</v>
      </c>
      <c r="Q7" s="247" t="s">
        <v>21</v>
      </c>
      <c r="R7" s="247" t="s">
        <v>19</v>
      </c>
      <c r="S7" s="352"/>
    </row>
    <row r="8" spans="1:22" s="138" customFormat="1" ht="63">
      <c r="A8" s="230" t="s">
        <v>303</v>
      </c>
      <c r="B8" s="229" t="s">
        <v>301</v>
      </c>
      <c r="C8" s="236">
        <v>29</v>
      </c>
      <c r="D8" s="238">
        <f t="shared" ref="D8:E11" si="0">G8+J8+M8+P8</f>
        <v>34</v>
      </c>
      <c r="E8" s="238">
        <f t="shared" si="0"/>
        <v>0</v>
      </c>
      <c r="F8" s="237">
        <f>IF(E8,E8/D8*100,0)</f>
        <v>0</v>
      </c>
      <c r="G8" s="241">
        <v>0</v>
      </c>
      <c r="H8" s="241"/>
      <c r="I8" s="241">
        <f>IF(H8,H8/G8*100,0)</f>
        <v>0</v>
      </c>
      <c r="J8" s="248">
        <v>0</v>
      </c>
      <c r="K8" s="248"/>
      <c r="L8" s="248">
        <f>IF(K8,K8/J8*100,0)</f>
        <v>0</v>
      </c>
      <c r="M8" s="241">
        <v>0</v>
      </c>
      <c r="N8" s="241"/>
      <c r="O8" s="241">
        <f>IF(N8,N8/M8*100,0)</f>
        <v>0</v>
      </c>
      <c r="P8" s="248">
        <v>34</v>
      </c>
      <c r="Q8" s="248"/>
      <c r="R8" s="248">
        <f>IF(Q8,Q8/P8*100,0)</f>
        <v>0</v>
      </c>
      <c r="S8" s="239"/>
    </row>
    <row r="9" spans="1:22" s="139" customFormat="1" ht="51" customHeight="1">
      <c r="A9" s="231" t="s">
        <v>304</v>
      </c>
      <c r="B9" s="181" t="s">
        <v>330</v>
      </c>
      <c r="C9" s="211">
        <v>0</v>
      </c>
      <c r="D9" s="238">
        <f t="shared" si="0"/>
        <v>1</v>
      </c>
      <c r="E9" s="238">
        <f t="shared" si="0"/>
        <v>0</v>
      </c>
      <c r="F9" s="237">
        <f t="shared" ref="F9:F11" si="1">IF(E9,E9/D9*100,0)</f>
        <v>0</v>
      </c>
      <c r="G9" s="242">
        <v>0</v>
      </c>
      <c r="H9" s="242"/>
      <c r="I9" s="241">
        <f t="shared" ref="I9:I11" si="2">IF(H9,H9/G9*100,0)</f>
        <v>0</v>
      </c>
      <c r="J9" s="249">
        <v>0</v>
      </c>
      <c r="K9" s="249"/>
      <c r="L9" s="248">
        <f t="shared" ref="L9:L11" si="3">IF(K9,K9/J9*100,0)</f>
        <v>0</v>
      </c>
      <c r="M9" s="242">
        <v>0</v>
      </c>
      <c r="N9" s="242"/>
      <c r="O9" s="241">
        <f t="shared" ref="O9:O11" si="4">IF(N9,N9/M9*100,0)</f>
        <v>0</v>
      </c>
      <c r="P9" s="249">
        <v>1</v>
      </c>
      <c r="Q9" s="249"/>
      <c r="R9" s="248">
        <f t="shared" ref="R9:R11" si="5">IF(Q9,Q9/P9*100,0)</f>
        <v>0</v>
      </c>
      <c r="S9" s="232"/>
    </row>
    <row r="10" spans="1:22" s="139" customFormat="1" ht="47.25">
      <c r="A10" s="231" t="s">
        <v>305</v>
      </c>
      <c r="B10" s="181" t="s">
        <v>329</v>
      </c>
      <c r="C10" s="211">
        <v>43</v>
      </c>
      <c r="D10" s="238">
        <f t="shared" si="0"/>
        <v>43</v>
      </c>
      <c r="E10" s="238">
        <f t="shared" si="0"/>
        <v>0</v>
      </c>
      <c r="F10" s="237">
        <f t="shared" si="1"/>
        <v>0</v>
      </c>
      <c r="G10" s="243">
        <v>0</v>
      </c>
      <c r="H10" s="243"/>
      <c r="I10" s="241">
        <f t="shared" si="2"/>
        <v>0</v>
      </c>
      <c r="J10" s="250">
        <v>25.9</v>
      </c>
      <c r="K10" s="250"/>
      <c r="L10" s="248">
        <f t="shared" si="3"/>
        <v>0</v>
      </c>
      <c r="M10" s="243">
        <v>17.100000000000001</v>
      </c>
      <c r="N10" s="245"/>
      <c r="O10" s="241">
        <f t="shared" si="4"/>
        <v>0</v>
      </c>
      <c r="P10" s="250">
        <v>0</v>
      </c>
      <c r="Q10" s="250"/>
      <c r="R10" s="248">
        <f t="shared" si="5"/>
        <v>0</v>
      </c>
      <c r="S10" s="233"/>
    </row>
    <row r="11" spans="1:22" s="141" customFormat="1" ht="78.75">
      <c r="A11" s="234" t="s">
        <v>331</v>
      </c>
      <c r="B11" s="235" t="s">
        <v>332</v>
      </c>
      <c r="C11" s="145">
        <v>19.436</v>
      </c>
      <c r="D11" s="146">
        <f t="shared" si="0"/>
        <v>29.154</v>
      </c>
      <c r="E11" s="146">
        <f t="shared" si="0"/>
        <v>0</v>
      </c>
      <c r="F11" s="237">
        <f t="shared" si="1"/>
        <v>0</v>
      </c>
      <c r="G11" s="244">
        <v>0</v>
      </c>
      <c r="H11" s="244"/>
      <c r="I11" s="241">
        <f t="shared" si="2"/>
        <v>0</v>
      </c>
      <c r="J11" s="251">
        <v>27.405000000000001</v>
      </c>
      <c r="K11" s="251"/>
      <c r="L11" s="248">
        <f t="shared" si="3"/>
        <v>0</v>
      </c>
      <c r="M11" s="246">
        <v>1.7490000000000001</v>
      </c>
      <c r="N11" s="246"/>
      <c r="O11" s="241">
        <f t="shared" si="4"/>
        <v>0</v>
      </c>
      <c r="P11" s="252">
        <v>0</v>
      </c>
      <c r="Q11" s="252"/>
      <c r="R11" s="248">
        <f t="shared" si="5"/>
        <v>0</v>
      </c>
      <c r="S11" s="147"/>
      <c r="T11" s="140"/>
    </row>
    <row r="12" spans="1:22" s="113" customFormat="1">
      <c r="A12" s="114"/>
      <c r="C12" s="112"/>
      <c r="D12" s="144"/>
      <c r="E12" s="112"/>
      <c r="F12" s="112"/>
      <c r="G12" s="112"/>
      <c r="H12" s="112"/>
      <c r="I12" s="112"/>
      <c r="J12" s="112"/>
      <c r="K12" s="112"/>
      <c r="L12" s="112"/>
      <c r="M12" s="144"/>
      <c r="N12" s="144"/>
      <c r="O12" s="144"/>
      <c r="P12" s="112"/>
      <c r="Q12" s="112"/>
      <c r="R12" s="112"/>
      <c r="S12" s="112"/>
    </row>
    <row r="13" spans="1:22" s="107" customFormat="1" ht="24.75" customHeight="1">
      <c r="A13" s="349" t="s">
        <v>325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131"/>
      <c r="U13" s="131"/>
      <c r="V13" s="131"/>
    </row>
    <row r="14" spans="1:22" s="107" customFormat="1">
      <c r="A14" s="115"/>
      <c r="B14" s="116"/>
      <c r="C14" s="116"/>
      <c r="D14" s="117"/>
      <c r="E14" s="117"/>
      <c r="F14" s="117"/>
      <c r="G14" s="118"/>
      <c r="H14" s="118"/>
      <c r="I14" s="118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22">
      <c r="A15" s="131"/>
      <c r="J15" s="137"/>
      <c r="K15" s="137"/>
    </row>
    <row r="17" spans="6:20">
      <c r="S17" s="137"/>
      <c r="T17" s="137"/>
    </row>
    <row r="18" spans="6:20" ht="16.5">
      <c r="K18" s="150"/>
    </row>
    <row r="19" spans="6:20">
      <c r="R19" s="136"/>
      <c r="T19" s="137"/>
    </row>
    <row r="23" spans="6:20">
      <c r="F23" s="136"/>
    </row>
  </sheetData>
  <mergeCells count="13">
    <mergeCell ref="A5:A7"/>
    <mergeCell ref="A13:S13"/>
    <mergeCell ref="S5:S7"/>
    <mergeCell ref="P6:R6"/>
    <mergeCell ref="M1:R1"/>
    <mergeCell ref="A2:R2"/>
    <mergeCell ref="G6:I6"/>
    <mergeCell ref="J6:L6"/>
    <mergeCell ref="G5:R5"/>
    <mergeCell ref="M6:O6"/>
    <mergeCell ref="D5:F6"/>
    <mergeCell ref="C5:C7"/>
    <mergeCell ref="B5:B7"/>
  </mergeCells>
  <pageMargins left="0.25" right="0.25" top="0.75" bottom="0.75" header="0.3" footer="0.3"/>
  <pageSetup paperSize="9" scale="68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topLeftCell="A3" zoomScale="70" zoomScaleNormal="70" workbookViewId="0">
      <selection activeCell="N28" sqref="M28:N28"/>
    </sheetView>
  </sheetViews>
  <sheetFormatPr defaultRowHeight="15"/>
  <cols>
    <col min="2" max="2" width="17.5703125" customWidth="1"/>
    <col min="3" max="3" width="15.5703125" customWidth="1"/>
    <col min="4" max="4" width="16.85546875" customWidth="1"/>
    <col min="5" max="5" width="17.85546875" customWidth="1"/>
    <col min="6" max="6" width="14.7109375" customWidth="1"/>
    <col min="7" max="7" width="8.140625" customWidth="1"/>
    <col min="8" max="8" width="16.85546875" customWidth="1"/>
    <col min="9" max="9" width="24" customWidth="1"/>
    <col min="11" max="11" width="13.85546875" customWidth="1"/>
    <col min="12" max="12" width="13.140625" customWidth="1"/>
    <col min="13" max="13" width="30.140625" customWidth="1"/>
    <col min="14" max="14" width="26.28515625" customWidth="1"/>
  </cols>
  <sheetData>
    <row r="1" spans="1:14">
      <c r="A1" s="119"/>
      <c r="B1" s="119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>
      <c r="A2" s="119"/>
      <c r="B2" s="119"/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1" t="s">
        <v>288</v>
      </c>
    </row>
    <row r="3" spans="1:14">
      <c r="A3" s="362" t="s">
        <v>280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>
      <c r="A4" s="363" t="s">
        <v>333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1:14">
      <c r="A5" s="119"/>
      <c r="B5" s="119"/>
      <c r="C5" s="120"/>
      <c r="D5" s="119"/>
      <c r="E5" s="119"/>
      <c r="F5" s="119"/>
      <c r="G5" s="121"/>
      <c r="H5" s="121"/>
      <c r="I5" s="121"/>
      <c r="J5" s="121"/>
      <c r="K5" s="121"/>
      <c r="L5" s="121"/>
      <c r="M5" s="119"/>
      <c r="N5" s="119"/>
    </row>
    <row r="6" spans="1:14" s="253" customFormat="1" ht="30" customHeight="1">
      <c r="A6" s="364" t="s">
        <v>0</v>
      </c>
      <c r="B6" s="365" t="s">
        <v>287</v>
      </c>
      <c r="C6" s="366" t="s">
        <v>334</v>
      </c>
      <c r="D6" s="365" t="s">
        <v>40</v>
      </c>
      <c r="E6" s="367" t="s">
        <v>341</v>
      </c>
      <c r="F6" s="367"/>
      <c r="G6" s="368"/>
      <c r="H6" s="368" t="s">
        <v>272</v>
      </c>
      <c r="I6" s="369"/>
      <c r="J6" s="369"/>
      <c r="K6" s="369"/>
      <c r="L6" s="370"/>
      <c r="M6" s="367" t="s">
        <v>273</v>
      </c>
      <c r="N6" s="367"/>
    </row>
    <row r="7" spans="1:14">
      <c r="A7" s="364"/>
      <c r="B7" s="365"/>
      <c r="C7" s="366"/>
      <c r="D7" s="365"/>
      <c r="E7" s="371" t="s">
        <v>335</v>
      </c>
      <c r="F7" s="374" t="s">
        <v>274</v>
      </c>
      <c r="G7" s="382" t="s">
        <v>275</v>
      </c>
      <c r="H7" s="372" t="s">
        <v>281</v>
      </c>
      <c r="I7" s="372" t="s">
        <v>282</v>
      </c>
      <c r="J7" s="372" t="s">
        <v>283</v>
      </c>
      <c r="K7" s="372" t="s">
        <v>284</v>
      </c>
      <c r="L7" s="372" t="s">
        <v>276</v>
      </c>
      <c r="M7" s="374" t="s">
        <v>277</v>
      </c>
      <c r="N7" s="374" t="s">
        <v>278</v>
      </c>
    </row>
    <row r="8" spans="1:14" ht="62.25" customHeight="1">
      <c r="A8" s="364"/>
      <c r="B8" s="365"/>
      <c r="C8" s="366"/>
      <c r="D8" s="365"/>
      <c r="E8" s="371"/>
      <c r="F8" s="374"/>
      <c r="G8" s="382"/>
      <c r="H8" s="383"/>
      <c r="I8" s="373"/>
      <c r="J8" s="373"/>
      <c r="K8" s="373"/>
      <c r="L8" s="373"/>
      <c r="M8" s="374"/>
      <c r="N8" s="374"/>
    </row>
    <row r="9" spans="1:14">
      <c r="A9" s="122">
        <v>1</v>
      </c>
      <c r="B9" s="122">
        <v>2</v>
      </c>
      <c r="C9" s="123">
        <v>3</v>
      </c>
      <c r="D9" s="220">
        <v>4</v>
      </c>
      <c r="E9" s="220">
        <v>6</v>
      </c>
      <c r="F9" s="220">
        <v>7</v>
      </c>
      <c r="G9" s="220">
        <v>8</v>
      </c>
      <c r="H9" s="122">
        <v>9</v>
      </c>
      <c r="I9" s="122">
        <v>10</v>
      </c>
      <c r="J9" s="122">
        <v>11</v>
      </c>
      <c r="K9" s="122">
        <v>12</v>
      </c>
      <c r="L9" s="122">
        <v>13</v>
      </c>
      <c r="M9" s="122">
        <v>14</v>
      </c>
      <c r="N9" s="122">
        <v>15</v>
      </c>
    </row>
    <row r="10" spans="1:14" ht="19.5" customHeight="1">
      <c r="A10" s="375" t="s">
        <v>336</v>
      </c>
      <c r="B10" s="375"/>
      <c r="C10" s="376" t="s">
        <v>1</v>
      </c>
      <c r="D10" s="124" t="s">
        <v>41</v>
      </c>
      <c r="E10" s="125">
        <v>0</v>
      </c>
      <c r="F10" s="125">
        <f t="shared" ref="F10" si="0">F11+F12+F13+F14</f>
        <v>0</v>
      </c>
      <c r="G10" s="126">
        <v>0</v>
      </c>
      <c r="H10" s="379" t="s">
        <v>279</v>
      </c>
      <c r="I10" s="379" t="s">
        <v>279</v>
      </c>
      <c r="J10" s="379" t="s">
        <v>279</v>
      </c>
      <c r="K10" s="379" t="s">
        <v>279</v>
      </c>
      <c r="L10" s="379" t="s">
        <v>279</v>
      </c>
      <c r="M10" s="384"/>
      <c r="N10" s="384"/>
    </row>
    <row r="11" spans="1:14" ht="30" customHeight="1">
      <c r="A11" s="375"/>
      <c r="B11" s="375"/>
      <c r="C11" s="377"/>
      <c r="D11" s="124" t="s">
        <v>37</v>
      </c>
      <c r="E11" s="125">
        <v>0</v>
      </c>
      <c r="F11" s="125">
        <v>0</v>
      </c>
      <c r="G11" s="126">
        <v>0</v>
      </c>
      <c r="H11" s="380"/>
      <c r="I11" s="380"/>
      <c r="J11" s="380"/>
      <c r="K11" s="380"/>
      <c r="L11" s="380"/>
      <c r="M11" s="385"/>
      <c r="N11" s="385"/>
    </row>
    <row r="12" spans="1:14" ht="42" customHeight="1">
      <c r="A12" s="375"/>
      <c r="B12" s="375"/>
      <c r="C12" s="377"/>
      <c r="D12" s="127" t="s">
        <v>2</v>
      </c>
      <c r="E12" s="125">
        <v>0</v>
      </c>
      <c r="F12" s="125">
        <v>0</v>
      </c>
      <c r="G12" s="126">
        <v>0</v>
      </c>
      <c r="H12" s="380"/>
      <c r="I12" s="380"/>
      <c r="J12" s="380"/>
      <c r="K12" s="380"/>
      <c r="L12" s="380"/>
      <c r="M12" s="385"/>
      <c r="N12" s="385"/>
    </row>
    <row r="13" spans="1:14" ht="19.5" customHeight="1">
      <c r="A13" s="375"/>
      <c r="B13" s="375"/>
      <c r="C13" s="377"/>
      <c r="D13" s="127" t="s">
        <v>43</v>
      </c>
      <c r="E13" s="125">
        <v>0</v>
      </c>
      <c r="F13" s="125">
        <v>0</v>
      </c>
      <c r="G13" s="126">
        <v>0</v>
      </c>
      <c r="H13" s="380"/>
      <c r="I13" s="380"/>
      <c r="J13" s="380"/>
      <c r="K13" s="380"/>
      <c r="L13" s="380"/>
      <c r="M13" s="385"/>
      <c r="N13" s="385"/>
    </row>
    <row r="14" spans="1:14" ht="34.5" customHeight="1">
      <c r="A14" s="375"/>
      <c r="B14" s="375"/>
      <c r="C14" s="378"/>
      <c r="D14" s="127" t="s">
        <v>337</v>
      </c>
      <c r="E14" s="125">
        <v>0</v>
      </c>
      <c r="F14" s="125">
        <v>0</v>
      </c>
      <c r="G14" s="126">
        <v>0</v>
      </c>
      <c r="H14" s="381"/>
      <c r="I14" s="381"/>
      <c r="J14" s="381"/>
      <c r="K14" s="381"/>
      <c r="L14" s="381"/>
      <c r="M14" s="386"/>
      <c r="N14" s="386"/>
    </row>
    <row r="15" spans="1:14">
      <c r="A15" s="387" t="s">
        <v>36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128"/>
      <c r="N15" s="128"/>
    </row>
    <row r="16" spans="1:14">
      <c r="A16" s="388">
        <v>1</v>
      </c>
      <c r="B16" s="375" t="s">
        <v>338</v>
      </c>
      <c r="C16" s="389" t="s">
        <v>1</v>
      </c>
      <c r="D16" s="129" t="s">
        <v>41</v>
      </c>
      <c r="E16" s="125">
        <f>SUM(E17:E20)</f>
        <v>0</v>
      </c>
      <c r="F16" s="125">
        <f>SUM(F17:F20)</f>
        <v>0</v>
      </c>
      <c r="G16" s="126">
        <v>0</v>
      </c>
      <c r="H16" s="219"/>
      <c r="I16" s="219"/>
      <c r="J16" s="219"/>
      <c r="K16" s="219"/>
      <c r="L16" s="219"/>
      <c r="M16" s="392" t="s">
        <v>346</v>
      </c>
      <c r="N16" s="392"/>
    </row>
    <row r="17" spans="1:44" ht="41.25" customHeight="1">
      <c r="A17" s="388"/>
      <c r="B17" s="375"/>
      <c r="C17" s="390"/>
      <c r="D17" s="129" t="s">
        <v>37</v>
      </c>
      <c r="E17" s="125">
        <v>0</v>
      </c>
      <c r="F17" s="125">
        <v>0</v>
      </c>
      <c r="G17" s="126">
        <v>0</v>
      </c>
      <c r="H17" s="219" t="s">
        <v>4</v>
      </c>
      <c r="I17" s="219" t="s">
        <v>339</v>
      </c>
      <c r="J17" s="219">
        <v>43</v>
      </c>
      <c r="K17" s="219">
        <v>0</v>
      </c>
      <c r="L17" s="219">
        <f t="shared" ref="L17:L18" si="1">K17/J17*100</f>
        <v>0</v>
      </c>
      <c r="M17" s="393"/>
      <c r="N17" s="393"/>
    </row>
    <row r="18" spans="1:44" ht="67.5" customHeight="1">
      <c r="A18" s="388"/>
      <c r="B18" s="375"/>
      <c r="C18" s="390"/>
      <c r="D18" s="130" t="s">
        <v>342</v>
      </c>
      <c r="E18" s="125">
        <v>0</v>
      </c>
      <c r="F18" s="125">
        <v>0</v>
      </c>
      <c r="G18" s="125">
        <v>0</v>
      </c>
      <c r="H18" s="219" t="s">
        <v>5</v>
      </c>
      <c r="I18" s="219" t="s">
        <v>340</v>
      </c>
      <c r="J18" s="219">
        <v>29.154</v>
      </c>
      <c r="K18" s="219">
        <v>0</v>
      </c>
      <c r="L18" s="219">
        <f t="shared" si="1"/>
        <v>0</v>
      </c>
      <c r="M18" s="393"/>
      <c r="N18" s="393"/>
    </row>
    <row r="19" spans="1:44" ht="25.5" customHeight="1">
      <c r="A19" s="388"/>
      <c r="B19" s="375"/>
      <c r="C19" s="390"/>
      <c r="D19" s="130" t="s">
        <v>43</v>
      </c>
      <c r="E19" s="125">
        <v>0</v>
      </c>
      <c r="F19" s="125">
        <v>0</v>
      </c>
      <c r="G19" s="126">
        <v>0</v>
      </c>
      <c r="H19" s="219"/>
      <c r="I19" s="219"/>
      <c r="J19" s="219" t="s">
        <v>279</v>
      </c>
      <c r="K19" s="219" t="s">
        <v>279</v>
      </c>
      <c r="L19" s="219" t="s">
        <v>279</v>
      </c>
      <c r="M19" s="393"/>
      <c r="N19" s="393"/>
    </row>
    <row r="20" spans="1:44" ht="30.75" customHeight="1">
      <c r="A20" s="388"/>
      <c r="B20" s="375"/>
      <c r="C20" s="391"/>
      <c r="D20" s="130" t="s">
        <v>337</v>
      </c>
      <c r="E20" s="125">
        <v>0</v>
      </c>
      <c r="F20" s="125">
        <v>0</v>
      </c>
      <c r="G20" s="126">
        <v>0</v>
      </c>
      <c r="H20" s="219"/>
      <c r="I20" s="219"/>
      <c r="J20" s="219" t="s">
        <v>279</v>
      </c>
      <c r="K20" s="219" t="s">
        <v>279</v>
      </c>
      <c r="L20" s="219" t="s">
        <v>279</v>
      </c>
      <c r="M20" s="394"/>
      <c r="N20" s="394"/>
    </row>
    <row r="21" spans="1:44">
      <c r="A21" s="119"/>
      <c r="B21" s="119"/>
      <c r="C21" s="120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44" s="155" customFormat="1" ht="30" customHeight="1">
      <c r="A22" s="319" t="s">
        <v>343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</row>
    <row r="23" spans="1:44" s="157" customFormat="1" ht="12.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8"/>
      <c r="L23" s="158"/>
      <c r="M23" s="158"/>
      <c r="N23" s="158"/>
      <c r="O23" s="158"/>
      <c r="P23" s="158"/>
      <c r="Q23" s="156"/>
      <c r="R23" s="156"/>
      <c r="S23" s="156"/>
      <c r="T23" s="158"/>
      <c r="U23" s="158"/>
      <c r="V23" s="158"/>
      <c r="W23" s="158"/>
      <c r="X23" s="158"/>
      <c r="Y23" s="158"/>
      <c r="Z23" s="158"/>
      <c r="AA23" s="158"/>
      <c r="AB23" s="158"/>
      <c r="AC23" s="156"/>
      <c r="AD23" s="156"/>
      <c r="AE23" s="156"/>
      <c r="AF23" s="158"/>
      <c r="AG23" s="158"/>
      <c r="AH23" s="158"/>
      <c r="AI23" s="156"/>
      <c r="AJ23" s="156"/>
      <c r="AK23" s="156"/>
      <c r="AL23" s="156"/>
      <c r="AM23" s="156"/>
      <c r="AN23" s="156"/>
      <c r="AO23" s="156"/>
      <c r="AP23" s="156"/>
      <c r="AQ23" s="156"/>
    </row>
    <row r="24" spans="1:44" s="176" customFormat="1" ht="22.5" customHeight="1">
      <c r="A24" s="319" t="s">
        <v>344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228"/>
      <c r="P24" s="228"/>
      <c r="Q24" s="228"/>
      <c r="R24" s="228"/>
      <c r="S24" s="228"/>
      <c r="T24" s="228"/>
      <c r="U24" s="175"/>
      <c r="V24" s="175"/>
      <c r="W24" s="175"/>
      <c r="X24" s="175"/>
      <c r="Y24" s="175"/>
      <c r="Z24" s="175"/>
      <c r="AA24" s="175"/>
      <c r="AB24" s="175"/>
      <c r="AC24" s="174"/>
      <c r="AD24" s="174"/>
      <c r="AE24" s="174"/>
      <c r="AF24" s="175"/>
      <c r="AG24" s="175"/>
      <c r="AH24" s="175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</row>
    <row r="25" spans="1:44" s="157" customFormat="1" ht="14.45" customHeight="1">
      <c r="A25" s="159"/>
      <c r="B25" s="218"/>
      <c r="C25" s="218"/>
      <c r="D25" s="160"/>
      <c r="E25" s="161"/>
      <c r="F25" s="161"/>
      <c r="G25" s="161"/>
      <c r="H25" s="218"/>
      <c r="I25" s="218"/>
      <c r="J25" s="218"/>
      <c r="K25" s="162"/>
      <c r="L25" s="162"/>
      <c r="M25" s="162"/>
      <c r="N25" s="162"/>
      <c r="O25" s="162"/>
      <c r="P25" s="162"/>
      <c r="Q25" s="218"/>
      <c r="R25" s="218"/>
      <c r="S25" s="218"/>
      <c r="T25" s="163"/>
      <c r="U25" s="163"/>
      <c r="V25" s="163"/>
      <c r="W25" s="163"/>
      <c r="X25" s="163"/>
      <c r="Y25" s="163"/>
      <c r="Z25" s="163"/>
      <c r="AA25" s="163"/>
      <c r="AB25" s="163"/>
      <c r="AC25" s="164"/>
      <c r="AD25" s="164"/>
      <c r="AE25" s="164"/>
      <c r="AF25" s="163"/>
      <c r="AG25" s="163"/>
      <c r="AH25" s="163"/>
      <c r="AI25" s="218"/>
      <c r="AJ25" s="218"/>
      <c r="AK25" s="218"/>
      <c r="AL25" s="164"/>
      <c r="AM25" s="164"/>
      <c r="AN25" s="164"/>
    </row>
  </sheetData>
  <mergeCells count="36">
    <mergeCell ref="A22:N22"/>
    <mergeCell ref="A24:N24"/>
    <mergeCell ref="M10:M14"/>
    <mergeCell ref="N10:N14"/>
    <mergeCell ref="A15:L15"/>
    <mergeCell ref="A16:A20"/>
    <mergeCell ref="B16:B20"/>
    <mergeCell ref="C16:C20"/>
    <mergeCell ref="M16:M20"/>
    <mergeCell ref="N16:N20"/>
    <mergeCell ref="K10:K14"/>
    <mergeCell ref="L10:L14"/>
    <mergeCell ref="F7:F8"/>
    <mergeCell ref="G7:G8"/>
    <mergeCell ref="H7:H8"/>
    <mergeCell ref="I7:I8"/>
    <mergeCell ref="J7:J8"/>
    <mergeCell ref="K7:K8"/>
    <mergeCell ref="A10:B14"/>
    <mergeCell ref="C10:C14"/>
    <mergeCell ref="H10:H14"/>
    <mergeCell ref="I10:I14"/>
    <mergeCell ref="J10:J14"/>
    <mergeCell ref="A3:N3"/>
    <mergeCell ref="A4:N4"/>
    <mergeCell ref="A6:A8"/>
    <mergeCell ref="B6:B8"/>
    <mergeCell ref="C6:C8"/>
    <mergeCell ref="D6:D8"/>
    <mergeCell ref="E6:G6"/>
    <mergeCell ref="H6:L6"/>
    <mergeCell ref="M6:N6"/>
    <mergeCell ref="E7:E8"/>
    <mergeCell ref="L7:L8"/>
    <mergeCell ref="M7:M8"/>
    <mergeCell ref="N7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Начиональные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2023-09-06T05:09:49Z</cp:lastPrinted>
  <dcterms:created xsi:type="dcterms:W3CDTF">2011-05-17T05:04:33Z</dcterms:created>
  <dcterms:modified xsi:type="dcterms:W3CDTF">2024-02-28T12:45:30Z</dcterms:modified>
</cp:coreProperties>
</file>